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S:\1. MPG Projects\1. Active\535-CDI-MIPEX\MIPEX Website\Materials on countries\Czechia\"/>
    </mc:Choice>
  </mc:AlternateContent>
  <xr:revisionPtr revIDLastSave="0" documentId="13_ncr:1_{289922BA-9995-43E5-AA2B-35509B5451FC}" xr6:coauthVersionLast="45" xr6:coauthVersionMax="45" xr10:uidLastSave="{00000000-0000-0000-0000-000000000000}"/>
  <bookViews>
    <workbookView xWindow="-120" yWindow="-120" windowWidth="20730" windowHeight="11160" xr2:uid="{69D02CC6-8F96-4A9B-BACF-EB302E421846}"/>
  </bookViews>
  <sheets>
    <sheet name="CZ" sheetId="43" r:id="rId1"/>
  </sheets>
  <definedNames>
    <definedName name="Continuous_and_ongoing_education_support_in_the_community_language_is_offered_for_both">#REF!</definedName>
    <definedName name="_xlnm.Print_Area" localSheetId="0">CZ!$A$10:$AJ$22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01" i="43" l="1"/>
  <c r="K87" i="43"/>
  <c r="K88" i="43"/>
  <c r="K89" i="43"/>
  <c r="K90" i="43"/>
  <c r="K91" i="43"/>
  <c r="K92" i="43"/>
  <c r="N45" i="43"/>
  <c r="AF31" i="43"/>
  <c r="B17" i="43"/>
  <c r="B101" i="43" l="1"/>
  <c r="B74" i="43"/>
  <c r="B75" i="43"/>
  <c r="B76" i="43"/>
  <c r="B77" i="43"/>
  <c r="B78" i="43"/>
  <c r="B73" i="43"/>
  <c r="B46" i="43"/>
  <c r="B45" i="43"/>
  <c r="N46" i="43"/>
  <c r="B18" i="43"/>
  <c r="B19" i="43"/>
  <c r="B20" i="43"/>
  <c r="B21" i="43"/>
  <c r="B22" i="43"/>
  <c r="B120" i="43" l="1"/>
  <c r="B115" i="43"/>
  <c r="H106" i="43"/>
  <c r="B106" i="43" s="1"/>
  <c r="H105" i="43"/>
  <c r="B105" i="43" s="1"/>
  <c r="H104" i="43"/>
  <c r="B104" i="43" s="1"/>
  <c r="H103" i="43"/>
  <c r="B103" i="43" s="1"/>
  <c r="H102" i="43"/>
  <c r="B102" i="43" s="1"/>
  <c r="B92" i="43"/>
  <c r="D8" i="43" s="1"/>
  <c r="B91" i="43"/>
  <c r="B90" i="43"/>
  <c r="D6" i="43" s="1"/>
  <c r="B89" i="43"/>
  <c r="D5" i="43" s="1"/>
  <c r="B88" i="43"/>
  <c r="B87" i="43"/>
  <c r="B64" i="43"/>
  <c r="B63" i="43"/>
  <c r="B62" i="43"/>
  <c r="B61" i="43"/>
  <c r="B60" i="43"/>
  <c r="B59" i="43"/>
  <c r="N50" i="43"/>
  <c r="B50" i="43" s="1"/>
  <c r="N49" i="43"/>
  <c r="B49" i="43" s="1"/>
  <c r="N48" i="43"/>
  <c r="B48" i="43" s="1"/>
  <c r="C6" i="43" s="1"/>
  <c r="N47" i="43"/>
  <c r="B47" i="43" s="1"/>
  <c r="C5" i="43" s="1"/>
  <c r="AF36" i="43"/>
  <c r="B36" i="43" s="1"/>
  <c r="AF35" i="43"/>
  <c r="B35" i="43" s="1"/>
  <c r="AF34" i="43"/>
  <c r="B34" i="43" s="1"/>
  <c r="AF33" i="43"/>
  <c r="B33" i="43" s="1"/>
  <c r="AF32" i="43"/>
  <c r="B32" i="43" s="1"/>
  <c r="B31" i="43"/>
  <c r="D3" i="43" l="1"/>
  <c r="C3" i="43"/>
  <c r="B3" i="43"/>
  <c r="D4" i="43"/>
  <c r="C4" i="43"/>
  <c r="B8" i="43"/>
  <c r="C8" i="43"/>
  <c r="C7" i="43"/>
  <c r="D7" i="43"/>
</calcChain>
</file>

<file path=xl/sharedStrings.xml><?xml version="1.0" encoding="utf-8"?>
<sst xmlns="http://schemas.openxmlformats.org/spreadsheetml/2006/main" count="1153" uniqueCount="419">
  <si>
    <t>Year</t>
  </si>
  <si>
    <t>a</t>
  </si>
  <si>
    <t>aa1</t>
  </si>
  <si>
    <t>aa3</t>
  </si>
  <si>
    <t>aa5</t>
  </si>
  <si>
    <t>ab6</t>
  </si>
  <si>
    <t>ab7ab8</t>
  </si>
  <si>
    <t>ab9</t>
  </si>
  <si>
    <t>ac13</t>
  </si>
  <si>
    <t>ac14</t>
  </si>
  <si>
    <t>ad18</t>
  </si>
  <si>
    <t>b</t>
  </si>
  <si>
    <t>ba21</t>
  </si>
  <si>
    <t>ba26ba27</t>
  </si>
  <si>
    <t>bb28</t>
  </si>
  <si>
    <t>bb28a</t>
  </si>
  <si>
    <t>bb28b</t>
  </si>
  <si>
    <t>bb29</t>
  </si>
  <si>
    <t>bb29a</t>
  </si>
  <si>
    <t>bb29b</t>
  </si>
  <si>
    <t>bb29c</t>
  </si>
  <si>
    <t>bb30bb31</t>
  </si>
  <si>
    <t>bb31</t>
  </si>
  <si>
    <t>bb30</t>
  </si>
  <si>
    <t>bc34</t>
  </si>
  <si>
    <t>bc35</t>
  </si>
  <si>
    <t>bc36</t>
  </si>
  <si>
    <t>bd38</t>
  </si>
  <si>
    <t>c</t>
  </si>
  <si>
    <t>ca45ca47</t>
  </si>
  <si>
    <t>ca49</t>
  </si>
  <si>
    <t>cb50</t>
  </si>
  <si>
    <t>cb51</t>
  </si>
  <si>
    <t>cb51a</t>
  </si>
  <si>
    <t>cb51b</t>
  </si>
  <si>
    <t>cb51c</t>
  </si>
  <si>
    <t>cb53</t>
  </si>
  <si>
    <t>cd60</t>
  </si>
  <si>
    <t>cc59cd64</t>
  </si>
  <si>
    <t>cc59</t>
  </si>
  <si>
    <t>d</t>
  </si>
  <si>
    <t>db65db67db68</t>
  </si>
  <si>
    <t>db70</t>
  </si>
  <si>
    <t>dc71abd</t>
  </si>
  <si>
    <t>dd75</t>
  </si>
  <si>
    <t>dd76</t>
  </si>
  <si>
    <t>e</t>
  </si>
  <si>
    <t>ea80</t>
  </si>
  <si>
    <t>eb84a</t>
  </si>
  <si>
    <t>eb85</t>
  </si>
  <si>
    <t>eb88</t>
  </si>
  <si>
    <t>eb89</t>
  </si>
  <si>
    <t>eb90</t>
  </si>
  <si>
    <t>ed96</t>
  </si>
  <si>
    <t>f</t>
  </si>
  <si>
    <t>fa98</t>
  </si>
  <si>
    <t>fa102_new</t>
  </si>
  <si>
    <t>fb104a</t>
  </si>
  <si>
    <t>fb106</t>
  </si>
  <si>
    <t>fd115ab</t>
  </si>
  <si>
    <t>g</t>
  </si>
  <si>
    <t>ga117</t>
  </si>
  <si>
    <t>gb</t>
  </si>
  <si>
    <t>gb123</t>
  </si>
  <si>
    <t>gb124</t>
  </si>
  <si>
    <t>gb125</t>
  </si>
  <si>
    <t>gb126</t>
  </si>
  <si>
    <t>gd136</t>
  </si>
  <si>
    <t>gd137gd140</t>
  </si>
  <si>
    <t>gd144</t>
  </si>
  <si>
    <t>h</t>
  </si>
  <si>
    <t xml:space="preserve">Comments </t>
  </si>
  <si>
    <t xml:space="preserve">Score </t>
  </si>
  <si>
    <t xml:space="preserve">Year </t>
  </si>
  <si>
    <t>Comments</t>
  </si>
  <si>
    <t>Score</t>
  </si>
  <si>
    <t xml:space="preserve">Answer options </t>
  </si>
  <si>
    <t>TO BE FILLED AUTOMATICALLY</t>
  </si>
  <si>
    <t>Migrant or ethnic minority health is a priority throughout service provider organisations and health agencies ("integrated" versus "categorical" approach).</t>
  </si>
  <si>
    <t xml:space="preserve">Description </t>
  </si>
  <si>
    <t>Funding bodies have in the past five years supported research on the following topics:
A. occurrence of health problems among  migrant or ethnic minority groups
B. social determinants of migrant and 
 ethnic minority health
C. issues concerning service provision for  migrants or ethnic minorities
D. evaluation of methods for reducing inequalities in health or health care affecting migrants or ethnic minorities</t>
  </si>
  <si>
    <t xml:space="preserve">A. Migrants are involved in service delivery
    (e.g. through the employment of 'cultural 
    mediators') 
B. Migrants are involved in the development 
    and dissemination of information
C. Migrants are involved in research (not only
    as respondents)
D. Migrant patients or ex-patients are
    involved in the evaluation, planning
    and running of services.
E. Migrants in the community are involved 
    in  the design of services.
Mention only forms of migrant involvement that are explicitly encouraged by policy measures (at any level) </t>
  </si>
  <si>
    <t>Availability of qualified interpretation services for patients with inadequate proficiency in the official language(s)</t>
  </si>
  <si>
    <t>A. Administrative demands for documents which may be difficult for migrants to produce
B. Coverage for migrants may depend on decisions with uncertain outcome.
examples of A: proof of low income on the basis of tax returns; identity documents available only from the police; proof of address from local authority records.
Example of B: Decision made for example by administrators (receptionists, managers or committees), health workers making clinical judgements about criteria for entitlement such as ‘urgency’, financial departments deciding how rigorously to pursue unpaid bills, etc.</t>
  </si>
  <si>
    <t>Undocumented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</si>
  <si>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Asylum-seekers: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</si>
  <si>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Legal migrants: conditions for inclusion in a system of health care coverage
Please specify any conditions for obtaining health care coverage, such as length of stay or other conditions (e.g. residing in a State facility). (Ignore the conditions which have to be satisfied in order to be classed as a ‘migrant’ rather than a ‘visitor’.)</t>
  </si>
  <si>
    <t>Average of the strand</t>
  </si>
  <si>
    <t>Whole organisation approach</t>
  </si>
  <si>
    <t xml:space="preserve">Title </t>
  </si>
  <si>
    <t xml:space="preserve">Support for research on migrant health </t>
  </si>
  <si>
    <t xml:space="preserve">Involvement of migrants in information provision, service design and delivery </t>
  </si>
  <si>
    <t>Cost/availability of  interpreters</t>
  </si>
  <si>
    <t>Information for migrants concerning health education and promotion</t>
  </si>
  <si>
    <t>Information for migrants concerning entitlements and use of health services</t>
  </si>
  <si>
    <t>Administrative discretion and documentation for undocumented migrants</t>
  </si>
  <si>
    <t>a. Conditions for undocumented migrants</t>
  </si>
  <si>
    <t>Administrative discretion and documentation for asylum-seekers</t>
  </si>
  <si>
    <t>a. Conditions for asylum-seekers</t>
  </si>
  <si>
    <t>Administrative discretion and documentation for legal migrants</t>
  </si>
  <si>
    <t>a. Conditions for legal migrants</t>
  </si>
  <si>
    <t>HEALTH</t>
  </si>
  <si>
    <t>Sub-indicator</t>
  </si>
  <si>
    <t>Indicator</t>
  </si>
  <si>
    <t>156a</t>
  </si>
  <si>
    <t>153c</t>
  </si>
  <si>
    <t>152c</t>
  </si>
  <si>
    <t>147a</t>
  </si>
  <si>
    <t xml:space="preserve"> 146a</t>
  </si>
  <si>
    <t>145a</t>
  </si>
  <si>
    <t>Health Strand</t>
  </si>
  <si>
    <t>Policy strand</t>
  </si>
  <si>
    <t xml:space="preserve">Law provides for:                                             
a) introduction of positive action measures on issues of ethnicity, race or religion that could also benefit people of immigrant background                                              
b) assessment of these measures (ex. research, statistics)                                                                 Positive action: is a specific temporary measure adopted in order to compensate/or prevent  the disadvantage suffered by a specific group compared to another. </t>
  </si>
  <si>
    <t xml:space="preserve">Specialised Body has the mandate to:
a)  assist victims with independent legal advice to victims on their case
b) assist victims with independently investigation of the facts of the case
c) instigation of own proceedings OR investigations
</t>
  </si>
  <si>
    <t xml:space="preserve">
A) Access for victims to all the following procedures: juridical civil, criminal, administrative 
B) Shift in burden of proof in judicial civil OR administrative procedures
C) Legal entities with a legitimate interest in defending the principle of equality may engage in proceedings on behalf OR in support of victims   
D) At least c, e and h of the following sanctions (below)
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</si>
  <si>
    <t>Law covers social protection, including social security:                    
a) race and ethnicity                                
b) religion and belief                                   
c) nationality</t>
  </si>
  <si>
    <t>Law covers education (primary and secondary level):                          
a) race and ethnicity                                
b) religion and belief                                 
c) nationality</t>
  </si>
  <si>
    <t>Law covers employment and vocational training:       
a) race and ethnicity                                
b) religion and belief                                  
c) nationality</t>
  </si>
  <si>
    <t>Average of gb123-gb126</t>
  </si>
  <si>
    <t xml:space="preserve">Prohibition in the law includes direct and/or indirect discrimination, and/or harassment and/or instruction to discriminate on grounds of:
a) race and ethnicity                                
b) religion and belief                                    
c) nationality                                                                                                                                                                                                                                                                          
C means that nationality/citizenship is a protected ground in national law or established through case law .  If discrimination is prohibited only for  national origin only, please do not chose C. </t>
  </si>
  <si>
    <t xml:space="preserve">Law covers positive action measures </t>
  </si>
  <si>
    <t xml:space="preserve">Mandate of specialised equality body </t>
  </si>
  <si>
    <t>Enforcement mechanisms</t>
  </si>
  <si>
    <t>Social protection</t>
  </si>
  <si>
    <t>Education</t>
  </si>
  <si>
    <t xml:space="preserve">Employment &amp; vocational training </t>
  </si>
  <si>
    <t>Fields of applications</t>
  </si>
  <si>
    <t xml:space="preserve">Law covers direct/indirect discrimination, harassment, instruction </t>
  </si>
  <si>
    <t>ANTIDISCRIMINATION</t>
  </si>
  <si>
    <t>Antidiscrimination Strand</t>
  </si>
  <si>
    <t>Is there a requirement to renounce foreign nationality before naturalization for first generation immigrants?</t>
  </si>
  <si>
    <t xml:space="preserve">Criminal record requirement
Note: Ground for rejection or application of a qualifying period </t>
  </si>
  <si>
    <t xml:space="preserve">Economic resources requirement </t>
  </si>
  <si>
    <t>Citizenship/integration requirement 
Note: Can be test, interview, or other for country of assessments.</t>
  </si>
  <si>
    <t>Language requirement 
Note: Can be test, interview, completion of course, or other for country of assessments.</t>
  </si>
  <si>
    <t>Average of  naturalization requirements</t>
  </si>
  <si>
    <t xml:space="preserve">Residence requirement for ordinary legal residents
Note: "Residence" is defined as the whole period of lawful and habitual stay since entry. For instance, if the requirement is 5 years as a permanent residence, which itself can only be obtained after 5 years' residence, please select "After ≥ 10 years"
(Please specify in the comment box the exact number of years required)
</t>
  </si>
  <si>
    <t>Dual Citizenship</t>
  </si>
  <si>
    <t>Criminal records</t>
  </si>
  <si>
    <t>Economic resources</t>
  </si>
  <si>
    <t>Naturalisation integration form</t>
  </si>
  <si>
    <t>Naturalisation language level</t>
  </si>
  <si>
    <t>Naturalisation requirements</t>
  </si>
  <si>
    <t xml:space="preserve">Residence conditions for ordinary naturalisation </t>
  </si>
  <si>
    <t>Citizenship</t>
  </si>
  <si>
    <t xml:space="preserve"> fb107 </t>
  </si>
  <si>
    <t xml:space="preserve"> fb105a</t>
  </si>
  <si>
    <t xml:space="preserve">fb_new </t>
  </si>
  <si>
    <t>Citizenship Strand</t>
  </si>
  <si>
    <t>Access to social security (unemployment benefits, old age pension, invalidity benefits, maternity leave, family benefits, social assistance)</t>
  </si>
  <si>
    <t>Periods of absence allowed for renewal, after granting of status (continuous or cumulative)
Note: for EU countries, this refers to time outside the EU.</t>
  </si>
  <si>
    <t>Renewable permit</t>
  </si>
  <si>
    <t>Duration of validity of permit</t>
  </si>
  <si>
    <t>Economic resources requirement</t>
  </si>
  <si>
    <t>a. LTR language form
Form of language requirement  (if no requirement, skip to question 84c
Note: Can be test, interview, completion of course, or other for country of assessments.</t>
  </si>
  <si>
    <t>Required time of habitual residence
(Please specify in the comment box the exact number of months required)</t>
  </si>
  <si>
    <t>Accesso to social security and assistance</t>
  </si>
  <si>
    <t>Periods of absence allowed</t>
  </si>
  <si>
    <t>Duration of validity</t>
  </si>
  <si>
    <t>Language requirement</t>
  </si>
  <si>
    <t xml:space="preserve">Residence period </t>
  </si>
  <si>
    <t>PERMANENT RESIDENCE</t>
  </si>
  <si>
    <t>Permanent Residence Strand</t>
  </si>
  <si>
    <t>Public funding or support of immigrant organisations on national level</t>
  </si>
  <si>
    <t>Membership of and participation to political parties</t>
  </si>
  <si>
    <t>Right to vote at national and/or local elections, and to stand in local elections</t>
  </si>
  <si>
    <t xml:space="preserve">Public funding/support for national immigrant bodies </t>
  </si>
  <si>
    <t>Active information policy</t>
  </si>
  <si>
    <t>Strenght of national consultive body</t>
  </si>
  <si>
    <t>Membership in political parties</t>
  </si>
  <si>
    <t>Right to vote (national, local) and stand</t>
  </si>
  <si>
    <t>POLITICAL PARTICIPATION</t>
  </si>
  <si>
    <t>Political Participation Strand</t>
  </si>
  <si>
    <t>TO BE FILLED BY MPG</t>
  </si>
  <si>
    <t>Teacher training and professional development programmes require intercultural education and the appreciation of cultural diversity for all teachers:
a. Topic required in pre-service training  in order to qualify as a teacher;
b. Topic required  in obligatory in-service professional development training.</t>
  </si>
  <si>
    <t>Measures (e.g. campaigns, incentives, support) to support bringing migrants into the teacher workforce:
a. To encourage more migrants to study and qualify as teachers;
b. To encourage more migrants to enter the teacher workforce.</t>
  </si>
  <si>
    <t>The official aims of intercultural education include the appreciation of cultural diversity, and is delivered:
a. As a stand-alone curriculum subject;
b. Integrated throughout the curriculum.</t>
  </si>
  <si>
    <t>Targeted policies to address educational situation of migrant groups: 
a. Systematic provision of guidance  (e.g. teaching assistance, homework support);
b. Systematic provision of financial resources.</t>
  </si>
  <si>
    <t>Provision includes quality measures:
a. Requirement for courses to use established second-language learning standards;
b. Requirement for teachers to be specialised and certified in these standards;
c. Curriculum standards are monitored by a state body.</t>
  </si>
  <si>
    <t>Provision includes: 
a. Communicative literacy (general fluency in reading, writing, and communicating in the language);
b. Academic literacy (fluency in studying, researching, and communicating in the language in the school academic setting).</t>
  </si>
  <si>
    <t>Average of cb51</t>
  </si>
  <si>
    <t>Access to advice and guidance on system and choices at all levels of compulsory and non-compulsory education (pre-primary to higher):
a. Written information on educational system in migrant languages of origin;
b. Provision of resource persons/centres for orientation of migrant pupils;
c. Provision of interpretation services for families of migrant pupils for general educational advice and guidance at all levels.</t>
  </si>
  <si>
    <t xml:space="preserve">Support to access to university education:                  
a. Targeted measures to increase migrant pupils' access to academic routes that lead to higher education.                                                                         b.Targeted measures to increase acceptance and successful participation of migrant pupils, e.g. admission targets, additional targeted language support, mentoring, campaigns, measures to address drop-outs.      </t>
  </si>
  <si>
    <t>Access to compulsory and non-compulsary education:
a) Access to compulsory education is a legal right for all compulsory-age children in the country, regardless of their residence status (includes undocumented)
b) Access to non-compulsory education (e.g. pre-primary, vocational training and university education): Access is a legal right for all categories of migrants in the country, regardless of their residence status (includes undocumented).
Note: Use definition of compulsory in your country (please specify)</t>
  </si>
  <si>
    <t xml:space="preserve">Teacher training to reflect diversity </t>
  </si>
  <si>
    <t>Measures to bring migrants into the teacher workforce</t>
  </si>
  <si>
    <t>Diversity at school</t>
  </si>
  <si>
    <t>School curriculum to reflect diversity</t>
  </si>
  <si>
    <t>Measures to address educational situation of migrant groups</t>
  </si>
  <si>
    <t>c. Language instruction standards</t>
  </si>
  <si>
    <t>b. Communicative/academic fluency</t>
  </si>
  <si>
    <t xml:space="preserve">a. Language instruction </t>
  </si>
  <si>
    <t>Educational guidance at all level</t>
  </si>
  <si>
    <t>Access to higher education</t>
  </si>
  <si>
    <t>Access to compulsory  and non-compulsory education</t>
  </si>
  <si>
    <t xml:space="preserve">cd64 </t>
  </si>
  <si>
    <t>Education Strand</t>
  </si>
  <si>
    <t xml:space="preserve">Comment </t>
  </si>
  <si>
    <t>Comment</t>
  </si>
  <si>
    <t>Right to autonomous residence permit  for partners and children at age of majority (permit is renewable and independent of sponsor)</t>
  </si>
  <si>
    <t>Before refusal or withdrawal, due account is taken of (regulated by law) :                                                                                                               a. Solidity of sponsor’s family relationship
b. Duration of sponsor’s residence in country
c. Existing links with country of origin
d. Physical or emotional violence</t>
  </si>
  <si>
    <t>Grounds for rejecting, withdrawing or refusing to renew status: 
a. Actual and serious threat to public policy or national security, 
b. Proven fraud in the acquisition of permit (inexistent relationship or misleading information).
c. Break-up of family relationship (before three years)
d. Original conditions are no longer satisfied (e.g. unemployment or economic resources)</t>
  </si>
  <si>
    <t>Duration of the validity of permit</t>
  </si>
  <si>
    <t>Accommodation requirement</t>
  </si>
  <si>
    <t>Requirements</t>
  </si>
  <si>
    <t>Level of language requirement 
Note: Can be test, interview, completion of course, or other for country of assessments.</t>
  </si>
  <si>
    <t>Eligibility for dependent relatives:
a) parents/grandparents
b) adult children</t>
  </si>
  <si>
    <t>Right to autonomous residence permit for partners and children</t>
  </si>
  <si>
    <t xml:space="preserve">Personal circumstances considered </t>
  </si>
  <si>
    <t>Grounds for rejection, withdrawal, refusal</t>
  </si>
  <si>
    <t>Accommodation</t>
  </si>
  <si>
    <t>c. In-country integration form</t>
  </si>
  <si>
    <t>b. In-country language level</t>
  </si>
  <si>
    <t>a. In-country language form</t>
  </si>
  <si>
    <t>Dependent relatives</t>
  </si>
  <si>
    <t>Residence period</t>
  </si>
  <si>
    <t>Family Reunion</t>
  </si>
  <si>
    <t>Family Reunification Strand</t>
  </si>
  <si>
    <t>What categories of TCNs have equal access to social security? (unemployment benefits, old age pension, invalidity benefits, maternity leave, family benefits, social assistance)
a. Long-term residents
b. Residents on temporary work permits (excluding seasonal)
c. Residents on family reunion permits (same as sponsor)</t>
  </si>
  <si>
    <t>Targeted measures to further the integration of TCNs into the labour market
a. National programmes to address labour market situation of migrant youth
b. National programmes  to address labour market situation of migrant women</t>
  </si>
  <si>
    <t xml:space="preserve">Do all TCNs have access to: 
a. Targeted training for TCNs other than generic language training (e.g. bridging courses, job specific language training, etc.)
b. Programmes to encourage hiring of TCNs (e.g. employer incentives, work placements, public sector commitments, etc.)
</t>
  </si>
  <si>
    <t>Recognition of academic qualifications acquired abroad</t>
  </si>
  <si>
    <t>Equality of access to: 
1) higher education and vocational training
2) study grants
What categories of foreign resident adults have equal access to 1) or/and 2)?
a. Permanent residents
b. Residents on temporary work permits (excluding seasonal)
c. Residents on family reunion permits (same as sponsor)</t>
  </si>
  <si>
    <t>Access to public employment services:
What categories of foreign residents have equal access?
a. Permanent residents
b. Residents on temporary work permits (excluding seasonal)
c. Residents on family reunion permits (same as sponsor)</t>
  </si>
  <si>
    <t>Access to self-employment
Are foreign residents able to take up self-employed activity under equal conditions as nationals?</t>
  </si>
  <si>
    <t>Access to public sector (activities serving the needs of the public. Not restricted to certain types of employment or private or public law):
Are foreign residents able to accept any public-sector employment under equal conditions as nationals?                                                   (excluding exercise of public authority e.g. police, defence, heads of units/divisions but not excluding civil servants and permanent staff)</t>
  </si>
  <si>
    <t>Immediate access to labour market:
What categories of foreign residents have equal access to employment as nationals?
a. Permanent residents
b. Residents on temporary work permits  (excluding seasonal) within period of ≤ 1 year
c. Residents on family reunion permits (same as sponsor)</t>
  </si>
  <si>
    <t>Access to social security and assistance</t>
  </si>
  <si>
    <t xml:space="preserve">Economic integration measures of youth and women </t>
  </si>
  <si>
    <t>Economic integration measures of TCNs</t>
  </si>
  <si>
    <t>Recognition of academic qualifications</t>
  </si>
  <si>
    <t>Education and vocational training and study grants</t>
  </si>
  <si>
    <t>Public employment services</t>
  </si>
  <si>
    <t xml:space="preserve">Access to self employment </t>
  </si>
  <si>
    <t xml:space="preserve"> Access to public sector </t>
  </si>
  <si>
    <t>Immediate access to labour market</t>
  </si>
  <si>
    <t>Labour Market Mobility</t>
  </si>
  <si>
    <t>Labour Market Mobility Strand</t>
  </si>
  <si>
    <t>100 - Commitment to providing equitable health care for migrants or ethnic minorities is present in all departments of service provider organisations and health agencies
50 - Concern for migrant or ethnic minority health is regarded as a priority only for specialised departments or organisations
0 - No systematic attention is paid to migrant or ethnic minority health in any part of the health system. Measures are left to individual initiative</t>
  </si>
  <si>
    <t xml:space="preserve">
</t>
  </si>
  <si>
    <t>gc_new (128, 129, 133, 135)</t>
  </si>
  <si>
    <t>From 1/1/2018 - the antidiscrimination law (198/2009) also explicitelly includes citizenship (but only for EU citizens).</t>
  </si>
  <si>
    <t>A: Sec. 7, para 2 and 3 of the Anti-discrimination Law does provide for positive measures as the exception from the non-discrimination obligation.</t>
  </si>
  <si>
    <t xml:space="preserve">According to the Sec. 1 para 5 of the Law no. 349/1999 Coll., on Public Defender of Rights, the Public Defender of Rights has the competence with respect to right to the equal treatment and the protection against discrimination. According to the Sec. 21b of the same law this competence includes all mentioned grounds.  The Anti-discrimination Law establishes the Public Defender of Rights as the National Body providing assistance to the victims of discrimination. </t>
  </si>
  <si>
    <t>According to the Sec. 1 para 1 j) of the Law no. 198/2009 Coll., Anti-discrimination Law, this law forbids direct and indirect discrimination, harassment, instruction to discriminate and victimization with respect to access and supply of goods and services including housing with respect to all mentioned grounds.</t>
  </si>
  <si>
    <t>According to the Sec. 1 para 1 f) and g) of the Law no. 198/2009 Coll., Anti-discrimination Law, this law applies to social protection and social security. Therefore the provision of social benefits and social advantages of any kind is covered by the prohibition of direct and indirect discrimination, as well as victimization and instruction to discriminate on all mentioned grounds.</t>
  </si>
  <si>
    <t>According to the Sec. 1 para 1 i) of the Law no. 198/2009 Coll., Anti-discrimination Law, this law applies to the access to the and provision of education. Therefore the prohibition of direct and indirect discrimination, as well as harassment, victimization and instruction to discriminate on all mentioned grounds applies to primary, secondary and university education.</t>
  </si>
  <si>
    <t>In 2009, the Law no. 198/2009 Coll., Antidiscrimination law was passed. It especially provided for new and more precise definitions of direct, indirect discrimination and instruction to discriminate on all three grounds (but nationality in CZ language is closer to national origin than citizenship)</t>
  </si>
  <si>
    <t>Specialised Equality body has been established with a mandate to combat discrimination on the grounds of:                                                                 
a) race and ethnicity                                  
b) religion and belief                               
c) nationality                                                                     Note: If there is no dedicated specialised equality body, then answer with option 3 to Q137-140 and skip to Q 141</t>
  </si>
  <si>
    <t xml:space="preserve">Equality bodies </t>
  </si>
  <si>
    <t xml:space="preserve">At the end of 2019, the government proposed update to the law concerned (December 2019) which has not passed through the parliament before the end of the year and is yet to be discussed in both chambers of the parliament. This novelisation, however - could potentially make the measures more restrictive - and if passed in the proposed form, could lead to future lovering of the score to (0). The proposed law includes the commitment of misdemeanors (minor offense) as a reason to reject the application - in the period of 3 years prior to the filing of the application, the applicant could not be "repeatedly" convicted of commiting  intentional misdemeanors (minor offenses) on the basis of numerous particular laws (such as related to the use and possesion of substances (narcotics); public order; civil cohabitance; possession of weapons; property related offenses; etc..)    </t>
  </si>
  <si>
    <t>At the end of 2019, the government proposed update to the law concerned (December 2019) which has not passed through the parliament before the end of the year and is yet to be discussed in both chambers of the parliament. This novelisation, however - could potentially make the measures more restrictive: 1) if it was passed in its current form, applicants below the age of 18 would also have to fulfill the "economic resource" conditions (which they according to the current version do not have to); 2) additionally, the resource condition would explicitelly state that the applicants financial resources (including those of a person supporting applicant) are high enough to cover life-expenses in Czechia). It is not exactly clear what that would mean, but it would be sensible to understand in complementarity with the remaining clause stating that applicant should not be "predominantly dependend" on social welfare support. Nevertheless, it adds to restrictivity of the overall tone of the given clauses.</t>
  </si>
  <si>
    <t xml:space="preserve">At the end of 2019, the government proposed update to the law concerned (December 2019) which has not passed through the parliament before the end of the year and is yet to be discussed in both chambers of the parliament. This novelisation, however - could potentially make the measures more restrictive, the (18-21) category could no longer attain citizenship by declaration, but would have to be granted through facilitated naturalization procedure. Therefore the "legal entitlement" for citizenmship via declaration would dissapear. It is therefore questionable whether the new law, if passed in its current form, might lead to the lowering the score to (0).  </t>
  </si>
  <si>
    <t xml:space="preserve">115 a - Act No. 186/2013 concerning the nationality of the Czech Republic and amending certain acts (Czech Nationality Act): adopted on 11. 6. 2013, entry into force: 1.1.2014 
The new law permits dual/multiple nationality. In order to gain Czech nationality, a renouncement of foreign nationality is no longer required, and the Czech nationality is not automatically lost upon obtaining foreign nationality. </t>
  </si>
  <si>
    <t>Act No. 186/2013: more stringent conditions for impunity as well as a number of other new conditions. On the other hand a three-year long period prior to the lodging of the application was introduced as regards an absence of a substantial breach of selected laws and norms (see good character requirement). The applicant needs to prove that s/he was not unconditionally prosecuted for a crime committed with negligence or for one committed intentionally (before it was only an intentionally committed crime).</t>
  </si>
  <si>
    <t>Act No. 186/2013: For three year period, proof of legal sources of income as well as absence of being largely dependent on welfare benefits was introduced. There is no specific required income; however, the applicant should pay taxes, and not be “predominantly dependent” on social welfare support. The Applicant is not without good reasons, largely dependent on government welfare benefits or assistance in material need. However, this does not relate to applicants who are excluded from gainful activity/employment due to their condition, or as a result of preparing for a future career, or due to maternity or paternity leave, or consistently takes care of another person who is dependent on such care.</t>
  </si>
  <si>
    <t xml:space="preserve">Act No. 186/2013 (Czech Nationality Act 
adopted on 11. 6. 2013, entry into force: 1.1.2014 
Applicants are from now on required to pass a civic knowledge test, which includes basic knowledge of the Czech Republic’s constitutional system, state symbols, institutions, history, geography, culture, etc. 
</t>
  </si>
  <si>
    <t xml:space="preserve">Act No. 186/2013 concerning the nationality of the Czech Republic and amending certain acts (Czech Nationality Act)
Adopted on 11. 6. 2013, entry into force: 1.1.2014 
Concerning the application of the Act, Czech language tests are stricter (level B1 of the Common European Framework of Reference for Languages). 
</t>
  </si>
  <si>
    <t>Right to citizenship through declaration is available to young permanent residents (18-21 years old) who have lived in the Czech Republic since 10 years of age (latest), have been legally present in the country for more than 2/3 of the period up to the date of declaration as well as have not been unconditionally sentenced for a criminal act. The maximum age limit of 21 years does not apply until the end of 2014. The requirements are set in Section 35 of the Citizenship Act.</t>
  </si>
  <si>
    <t>Five years of permanent residence are required or ten years of residence as well as the applicant needs to be a holder of permanent residence at the time of application for naturalisation.</t>
  </si>
  <si>
    <t>The EC long term resident status is connected to the permanent residence permit (cannot stay alone). When the permanent residence permit is withdrawn then the LTR is also withdrawn. The withdrawal is possible if a foreigner lives outside of the Czech Republic for more than 6 years or if a foreigner lives outside of EU for more than 12 consecutive months, unless there are important reasons as pregnancy and childbirth, serious illness, study or vocational training or posting.</t>
  </si>
  <si>
    <t xml:space="preserve">Amendment to the Aliens Residency Act (Act No. 427/2010 coll .) Date of adoption &amp; date of entry into force: 30. 12. 2010/ 01.01.2011
Stricter requirements for economic resources. This does not concern only the form of proof  but also more introduction of obligation to provide a document providing regular income  for applicants for permanent residence permit,  which is met with difficulties, especially amongst self-employed persons. Moreover it is unclear which documents are necessary to verify those financial resources. The amount of required financial funds to be proven must be no lower than the sum of subsistence minimum and costs of housing.
</t>
  </si>
  <si>
    <t>January 1st, 2009, a new Czech law requires that foreigners applying for permanent residency (trvalý pobyt) demonstrate a basic aptitude in the Czech language.  For all non-EU/EEA citizens except family of Czech citizens</t>
  </si>
  <si>
    <t>Five years of continuous residence (as required by the Directive 2003/109/EC)</t>
  </si>
  <si>
    <t>The current integration policy supports funding of integration activities based on the initiative of "foreigners themselves" (see Further Steps in the Realization of the Updated Policy for Integration of Immigrants – Living Together in the Year 2014). It is not clear what will be the practical impact as yet.</t>
  </si>
  <si>
    <t>Membership in political parties in not allowed, even not for EU citizens who are entitled to stand for local elections. However November 2014 Human Rights Council approves proposal to enable immigrants to become members of political parties</t>
  </si>
  <si>
    <t>There are no such measures.</t>
  </si>
  <si>
    <t xml:space="preserve">Furthermore, there are two crucial subjects with nationwide coverage (except the continuous and excellent long-term work of non-profit organisations such as META or Association for Integration and Migration). (1) Regional Integration Centers: a network of local centres providing integration services – the last one was opened in 2018. These centres offer a whole range of services for migrants, inter alia,  also a new phenomenon in the CR - intercultural work. (2) Nation Institute for Further Education  - a network of regional branches called Regional support centres for education of children and pupils-foreigners. Since 2018, the Institute has been implementing new forms of support for migrant pupils after their entry into primary school. Among them is the so-called adaptation coordinator who should be available to the pupil for the first two weeks after his/her entry into the school, when he/she will help him/her to adapt to the new cultural and school environment and later also to provide Czech language teaching. Regional coordinators also newly provide free translation and interpretation services. The implementation is sometimes a bit tricky, but the structure exists. </t>
  </si>
  <si>
    <t>In 2016, the Czech Republic implemented major amendments to the Education Act of 2015 (Act No. 82/2015 Coll.), which significantly modified the rules for education, especially regarding inclusion. These subsidiary regulations include the following: (a) Decree No. 27/2016 Coll., on the education of pupils with special educational needs (SEN) and talented pupils, and (b)  Decree No. 197/2016 Coll., which amends Decree No. 72/2005 Coll., on the provision of counselling services and facilities in schools, and certain other decrees. The above amendments to the Education Act came into effect on 1 September 2016. They removed the unreasonably strict definition of SEN, which took the form of a list of specific types of disabilities. This approach significantly restricted the support measures available to pupils who truly needed them. The amendments to the Education Act specify the conditions for providing support measures where necessary. They also include rules for communication and concerning co-operation between schools, pupils, counselling facilities and child protection authorities. Furthermore, the new law safeguards against the excessive use of support measures where they are no longer necessary, by both schools and statutory representatives. The amendments to the Education Act are based on the presumption that everyone has the right to an education where the content, forms and methods reflect educational needs and possibilities. The necessary conditions that enable this education should be established, with counselling assistance provided by school counselling facilities.</t>
  </si>
  <si>
    <t>On September 2016, a new amendment of the Education Act became effective.</t>
  </si>
  <si>
    <t xml:space="preserve">New amendment of the Education Act (the Act No. 82/2015 Coll.) which came into force significantly changed the content of Section 16 – Support of the Education of Children, Pupils and Students with Special Educational Needs. Children/pupils/students with special educational needs (including those with insufficient knowledge of the Czech language) needs were given the right to free support measures provided by the school. The support measures are: a) Counselling services of the school and school advisory facility; b) Adjustment of the organisation, content, assessment, form and methods of the education process and school services, including the introduction of special teaching care subjects and an extension of secondary or higher vocational education by up to two years; c) Adjustment of the conditions of enrolment and school-leaving examinations; d) Use of compensatory aids, special textbooks and special teaching aids; (…) e) Adjustment of the expected education outcomes within the parameters set by framework educational programmes and accredited educational programmes; f) Education according to an individual education plan; g) Support of a teaching assistant; h) Support of other teaching staff; i) Providing education or school services in premises meeting the technical or construction parameters for accessibility. </t>
  </si>
  <si>
    <t xml:space="preserve">Updated Policy for Integration of Immigrants – Living 
Together – and Proposal for Further Steps in the Year 2011 / Proceeding with the Realisation of the Updated Policy for Integration of Immigrants – Living Together in the Year 2014
/22 January 2014; The Ministry of Education´s planned measures for 2014 include formation of teachers and other pedagogical personnel teaching and assisting migrant pupils; increasing of intercultural competencies of the pedagogical personnel.  The measures mentioned are not completely new in the Integration Policy Concept, they rather develop existing aims and main activities. The assistance and/or formation of teachers does not amount to any systematic efforts; it is mostly based on the activities of non-governmental organisations (e.g. Prague-based META,o.ps.); there is a two-semester course on Czech as a foreign language organised by the Institute for Language and Preparatory Studies of Charles University, etc. The 2014 policy concept notes that e.g. an e-learning program on intercultural learning skills should be created (it was, however, already mentioned in the 2013 policy concept). Many of the activities have been based on the grant programmes. Although the grant programmes have been wider in scope and coverage, they are an issue of contention between the civil society (limiting access to support measures for schools) and the Ministry of Education (deemed sufficient). </t>
  </si>
  <si>
    <t xml:space="preserve">Decree No. 147/2011, Coll. on the education of children, pupils and students with special educational needs and talented and gifted children adopted on: 6.6.2011: The definition of a pupil who is disadvantaged socially (who might be supported with such measures as the provision of a teaching assistant, support of advice centres, individual educational plans, etc.) includes such pupils who are disadvantaged because of their insufficient knowledge of the language of instruction.
</t>
  </si>
  <si>
    <t>A: See Section 10 of Decree No. 48/2005 Coll., on basic education and several matters relating to the obligation to attend school, as amended. According to this Decree, the content of the training provided in Czech is specified by the anticipated outputs of the Foreign Language Education Department stipulated by the Framework Curriculum for Basic Education. The specific contents and methods of education take into account the requirements of individual pupils. 
B: teachers, according to the Act No. 563/2004 Collection of Law, on Pedagogical Staff and on the Amendment to Some Other Acts, as amended, a head teacher shall organise further education of pedagogical staff in accordance with a plan of further education. When laying down the plan of further education it shall be necessary to take into account the study interests of a pedagogical worker, the school needs and budget.
C: Curriculum standard a monitored by a state body</t>
  </si>
  <si>
    <t>The amendment 176/2019 in Section 77 brought a further tightening of the list of reasons for the deprivation of permanent residence in relation to the commission of several crimes.</t>
  </si>
  <si>
    <t>The changes were introduced by an amendment to Act No. 326/1999 Coll. on the Residence of Foreign Nationals in the Czech Republic (hereinafter the “Act”), which was promulgated in the Collection of Laws on 16 July 2019 – Act No. 176/2019 Coll.).  TCNs will be required to attend an orientation-integration course to be informed about Czech values, local conditions and cultural norms, foreigners. Previously, TCNs were able to attend voluntarily, but the amendment makes participation mandatory. TCNs will be required to complete the course within a year of their arrival, starting 1 January 2021. Failure to attend the course can lead to a fine of up to CZK 10,000.</t>
  </si>
  <si>
    <t>The law does not set any requirements for language courses for sponsor and/or family member after arrival on the territory.</t>
  </si>
  <si>
    <t>The law does not set any requirements for pre-departure language measure for family member abroad.</t>
  </si>
  <si>
    <t>The amendment 222/2017 brought a significant tightening if TCN fails to fulfill the purpose of stay or suffers from an infectious disease.</t>
  </si>
  <si>
    <t>There were a few training for the TCN, but all of them were only project-based and short therm. There are no structural measures taken.</t>
  </si>
  <si>
    <t>Despite changes in legislation since 2014, the situation is similar and only TCN with permanent residence have the same access to employment policy services in their entirety.</t>
  </si>
  <si>
    <t>Despite some legislative changes (e.g. new types of work permits) the situation remains very similar to 2014.</t>
  </si>
  <si>
    <t>No special policy aimed at aliens. The only accesible trainings (see for ex. http://www.cicpraha.org/en/pracovni-poradenstvi/projekty-pro-klienty.html) were project-based, financed by the ESF</t>
  </si>
  <si>
    <t>A and C: Only foreigners with permanent residence permit have access to general employment policy. Temporary migrant worker cannot be registered as a job seeker or use a vocational training intended for job seekers and paid by Labor offices and have a right to unemployment benefit in the same time. The Employment Act distinguishes between a job seeker and a person interested in work. Temporary migrant worker cannot be a job seeker, because according to the Act. No. 326/1999 Coll., on the Residence of Foreign Nationals at the Territory of the Czech Republic, the Police shall cancel a long-term residence permit if foreign national does not satisfy the purpose for which the permit was issued. Therefore if the person loses employment and does not find a new one in 60 days, the residence permit is canceled and therefore he/she cannot access employment services.</t>
  </si>
  <si>
    <t>Several occupations are restricted for nationals – policemen, security corps, members of parliament, judges or public prosecutors. Those occupations are reserved only for Czech citizens.</t>
  </si>
  <si>
    <t xml:space="preserve">Basically a) and c). Family members (c)) have immediate access to labour market in case that they are family members of those foreigners who were granted permanent residence permit (a national status after 5 years of residence) or who were granted refugee status or subsidiary protection, or of those foreigners who were granted long term resident status. A change of the job is subject to the issuance of a new work permit during the first 5 years of the residence (until the alien is granted the right of Permanent Residence). There is an exception for the high qualified employees (they are granted Permanent Residence after 2,5 years). </t>
  </si>
  <si>
    <t xml:space="preserve">Pre-entry or immediately post-entry (i.e. in the first six months) </t>
  </si>
  <si>
    <t>a. Pre-entry or immediately post-entry (i.e. in the first six months) language form</t>
  </si>
  <si>
    <t>b. Pre-entry or immediately post-entry (i.e. in the first six months) integration form</t>
  </si>
  <si>
    <t>In-country integration requirement</t>
  </si>
  <si>
    <t>Form of pre-departure or immediately post-entry (i.e. in the first six months) language measure for family member abroad</t>
  </si>
  <si>
    <t>Form of pre-departure or immediately post-entry (i.e. in the first six months) integration measure for family member abroad, e.g. not language, but social/cultural</t>
  </si>
  <si>
    <t>Active policy of information by national level (or regional in federal states) on political participation/political or related rights</t>
  </si>
  <si>
    <t>Citizenship for immigrant children (birthright and socialisation)</t>
  </si>
  <si>
    <t>Can citizenship be acquired by children born on the territory to nonnational parents or by immigrant children (socialisation)?</t>
  </si>
  <si>
    <t>Access to and supply of public goods and services, including housing</t>
  </si>
  <si>
    <t>Law covers access to and/or supply of goods and services available to the public, including housing:                                                            
a) race and ethnicity                                
b) religion and belief                                      
c) nationality</t>
  </si>
  <si>
    <t>Groups reached by information for migrants on entitlements and use of health services 
A. Legal migrants
B. Asylum seekers
C. Undocumented migrants</t>
  </si>
  <si>
    <t xml:space="preserve">Form of integration requirement for sponsor and/or family member after arrival on territory e.g. not language but social/cultural </t>
  </si>
  <si>
    <t>Provision of continuous and ongoing education support in language(s) of instruction for migrant pupils:
a. In compulsory education (both primary and secondary);
b. In pre-primary education.
Note: Migrant pupils may be placed in the mainstream classroom or a separate classroom for a transitional phase. This question relates to language support in either case.</t>
  </si>
  <si>
    <t>Form of language requirement for sponsor and/or family member after arrival on territory
Note: Can be test, interview, completion of course, or other for country of assessments.</t>
  </si>
  <si>
    <t>The sector of the self-employment is more open, only the issuance of a Trade Licence is needed. The Trade Licence has to be issued regardless of the viabiity of the business plan.</t>
  </si>
  <si>
    <t xml:space="preserve">A and C: the access to basic and secondary education is secured, some special courses (preparation for learning in Czech language etc.) remains opened only for children of EU nationals. Public univerisities are basically opened to foreigners, Czech language studying is free of charge (a student must complete certain specified level of education). Temporary migrant worker cannot use a vocational training intended for job seekers. </t>
  </si>
  <si>
    <t xml:space="preserve">The same procedure applies for recognition of diplomas acquired outside EU for EU/EEC and TCN (provisions of the Education Act applies). This applies basically to recognition of qualifications and diplomas. </t>
  </si>
  <si>
    <t>The amendment concerning the beneficiaries for social benefits (see Section 3) was adopted (among other things) by Act No. 379/2007 Coll. (which changed, among others, the Act on State Social Support). 
• Most non-insurance benefits depend on the length or type of residence. As far as TCN are concerned, apart from the employed persons and their families who may claim their rights when they have a long-term residence permit, other persons are entitled to these rights in general after the lapse of 365 days of a legal stay in the CR. This applies, in particular, to some state social support benefits. 
• The most problematic is the situation of TCN who live and work in the CR but do not have a permanent residence permit yet. On the one hand, these people are obliged to, just like the citizens of the Czech Republic, pay social security contributions and contributions to the state employment policy; on the other hand, their social rights arising from their contributions to the system are limited by Czech law. If they lose a job, they cannot enter in the register of job applicants, and they may be deprived of their residence permit because they do not fulfil its purpose, i. e. they do not work. At the same time, they are entitled to apply for state support benefits only if they comply with the requirement to have a residence permit in the territory of the Czech Republic. And they are entitled to apply for material need benefits (apart from extraordinary immediate assistance) only if they have permanent residence. 
• State social support benefits are legislatively regulated mainly by Act No. 117/1995 Coll., which defines several types of state social support-related benefits, which are further broken down into two basic categories – income and non-income dependable benefits. Income-dependable benefits include child benefit, housing benefit and maternity grant; the latter category includes parental allowance and funeral benefit. State social support benefits have undergone some changes in terms of being more open to TCN. Nevertheless, the system still shows significant shortcomings.
• To obtain sickness insurance benefits (including nursing allowance, financial assistance in maternity, and compensatory benefit in pregnancy and maternity) TCNs need to comply with the same requirements as Czech citizens, in principle, sickness insurance benefits do not distinguish between TCN and citizens.</t>
  </si>
  <si>
    <t xml:space="preserve">
• Most non-insurance benefits depend on the length or type of residence. As far as TCN are concerned, apart from the employed persons and their families who may claim their rights when they have a long-term residence permit, other persons are entitled to these rights in general after the lapse of 365 days of a legal stay in the CR. This applies, in particular, to some state social support benefits. 
• The most problematic is the situation of TCN who live and work in the CR but do not have a permanent residence permit yet. On the one hand, these people are obliged to, just like the citizens of the Czech Republic, pay social security contributions and contributions to the state employment policy; on the other hand, their social rights arising from their contributions to the system are limited by Czech law. If they lose a job, they cannot enter in the register of job applicants, and they may be deprived of their residence permit because they do not fulfil its purpose, i. e. they do not work. At the same time, they are entitled to apply for state support benefits only if they comply with the requirement to have a residence permit in the territory of the Czech Republic. And they are entitled to apply for material need benefits (apart from extraordinary immediate assistance) only if they have permanent residence. 
• State social support benefits are legislatively regulated mainly by Act No. 117/1995 Coll., which defines several types of state social support-related benefits, which are further broken down into two basic categories – income and non-income dependable benefits. Income-dependable benefits include child benefit, housing benefit and maternity grant; the latter category includes parental allowance and funeral benefit. State social support benefits have undergone some changes in terms of being more open to TCN. Nevertheless, the system still shows significant shortcomings.
• To obtain sickness insurance benefits (including nursing allowance, financial assistance in maternity, and compensatory benefit in pregnancy and maternity) TCNs need to comply with the same requirements as Czech citizens, in principle, sickness insurance benefits do not distinguish between TCN and citizens.
</t>
  </si>
  <si>
    <t xml:space="preserve">According to the Amendments to the Act on the Residence of Aliens, effective from 31 July 2019, a new type of long-term residence for the purpose of seeking employment is being put in place, which is intended solely for successful graduates of accredited university programmes in the Czech Republic and for researchers whose research in the territory has ended. These persons may apply for a long-term residence, which is issued for 9 months for the purpose of seeking employment or start a business. 
TCN women and their specific needs were mentioned in the national Updated Policy (Concept) of Integration of Foreigners– In Mutual Respect (2016), however without specifying specific measures and tasks.
This isn't very easy to answer, because the program is very new. In theory, it could apply to every migrant, who successfully completed university education, at least according to the wording of the law (The Act No. 176/2019 Cool, the amendment to the Act No. 326/1999 Coll., is valid from July 31st, 2019). The Ministry of the Interior has also published information leaflets for university students considering changes made by amendment on its website, where you can also find a poster with more detailed information. See https://www.mvcr.cz/docDetail.aspx?docid=22206331&amp;doctype=ART (in English). To sum up, some students will use it, but the numbers will not be  overwhelming.
</t>
  </si>
  <si>
    <t>In general, the sponsor must live in the CR 15 months; alongside there are some other cases in which the policy is less strict. To understand the entire situation, please see Section 42a (7) of Act No. 326/1999 Coll:
A long-term residence permit for the purpose of family reunification shall be granted if:
a. the foreign national, with whom the applicant is to be reunited, is a holder of a long-term or permanent residence permit and has resided in the Czech Republic for at least 15 months; as regards reunification of spouses, each of them must be at least 20 years of age,
b. the foreign national, with whom the applicant is to be reunited, has resided in the Czech Republic for at least six months and is a holder of an Employee Card,
c. a spouse, with whom the applicant is to be reunited, has been granted asylum under a special legal regulation and their marriage was entered into prior to the spouse’s arrival in the Czech Republic,       - (see NO TIME LIMIT)
d. a minor, with whom the applicant is to be reunited, has been granted asylum under a special legal regulation,        (see NO TIME LIMIT)
e. the applicant is a minor child adopted by a foreign national or his/her spouse in possession of a residence permit in the Czech Republic in accordance with a decision taken by a competent authority, or a minor child under the foster care of a foreign national in possession of a residence permit or his/her spouse; or the minor’s guardian or the spouse of the guardian is a foreign national with a residence permit in the Czech Republic and the minor will be taken care of in the Czech Republic,      (see NO TIME LIMIT)
f. the applicant is a solitary foreign national older than 65 years or, regardless of age, a foreign national who is unable to provide for his/her own needs on account of his/her state of health if it concerns family reunification with a parent or a child with a residence permit in the Czech Republic or      (NO TIME LIMIT)
g. the foreign national, with whom the applicant is to be reunited, is a holder of an EU Blue Card or a holder of Intra-Company Employee Transfer Card or European Union Member-State Intra-Company Employee Transfer Card or a holder of a long-term residence permit for investment purposes. –      (NO TIME LIMIT).</t>
  </si>
  <si>
    <t xml:space="preserve">An application for long-term residence for the purpose of family reunification can primarily be filed by a foreign national who is:
a. the spouse of a foreign national in possession of a long-term or permanent residence permit,
b. the minor child or adult dependent child of a foreign national in possession of a long-term or permanent residence permit,
c. the minor child or adult dependent child of the spouse of a foreign national in possession of a long-term or permanent residence permit,
d. a minor child adopted by a foreign national in possession of a long-term or permanent residence permit or his/her spouse in accordance with a decision taken by the competent authority, or a minor child in foster care of a foreign national in possession of a long-term or permanent residence permit or his/her spouse; or the minor’s guardian or the spouse of the guardian is a foreign national with a long-term or permanent residence permit for the Czech Republic and the minor will be taken care of in the Czech Republic,
e. any one of the parents of minor children who have been granted asylum under a special legal regulation2); if such minor children do not have parents, then any other relative in the direct ascending line, and if such a relative does not exist a guardian of such minor children, shall be entitled to file an application;
f. solitary foreign nationals older than 65 years or, regardless of age, foreign nationals who are objectively unable to provide for their own needs on account of their state of health if it concerns family reunification with a parent or a child with a long-term or permanent residence permit in the Czech Republic.
An application for a long-term residence permit for the purpose of family reunification in the Czech Republic may be filed by a foreign national who, before entering the Czech Republic, has resided in another EU Member State as a family member of a holder of an EU Blue Card. The foreign national is obliged to file the application within 1 month of entering the Czech Republic.
For furtherr information see Section 42a of the Act No.326/1999 Coll.  
Long-term Residence Permit for the Purpose of Family Reunification in the Czech Republic  </t>
  </si>
  <si>
    <t xml:space="preserve"> The obligation to prove knowledge of the Czech language relates only to the application for permanent residence and application for citizenship. There are none in-language tests after arrival.</t>
  </si>
  <si>
    <t xml:space="preserve">Name of new law/policy: Amendment of the Alien Residency Act, ACT No. 103/2013 Coll.
Date of adoption &amp; date of entry into force: 01. 05. 2013
Summary of changes: The amendment had changed the definition of proof of subsistence (economic resources), excluding some of the social benefits (such as child benefits, unemployment benefit or benefits of assistance in material need) from the decisive income. 
Long-term residence (for the purpose of family reunification, business, and a resident of an EU member state). In this case, funds for the stay are proven specifically on the basis of special provisions of the Act on the Residence of Foreign Nationals, that being by submitting a document on the aggregate monthly income of the foreign national and the persons appraised with him/her residing in the Czech Republic (on the aggregate monthly income of the family after unification, if it concerns long-term residence for the purpose of family unification). The amount of the aggregate monthly income of the foreign national and the persons appraised with him/her, may not be lower than the sum of the amounts for the existential minimum for the foreign national and the persons appraised with him/her (family members) according to the below criteria and the corresponding amount of the normative costs for housing or the amount of actually proven housing costs. 
Income is deemed such income that is in accordance with the Act on Living and Subsistence Minimum, with the exception of a one-off salary, child benefits, unemployment benefits, requalification benefits and benefits within the system of assistance in material need. Section 8 Clause 2 and 4 of the Act on Living and Subsistence Minimum shall not be used for the purpose of counting salary. For these purposes, it is necessary to prove the aggregate monthly income of a foreign national, which also meets the requirements of a regular and continuous income. Thus, the submission of a single account statement on the account’s balance cannot be considered proof of such an income. Required aggregate monthly income for the purposes of the application:
Long-term residence for the purposes of family unification - corresponds to the sum of all incomes of the applicant and his/her family, who will reside with him in the territory of the Czech Republic after the long-term residence permit is granted. For further information see the official website of Ministry of Interior : 
https://www.mvcr.cz/mvcren/article/proof-of-funds-for-the-purposes-of-a-long-term-residence.aspx
</t>
  </si>
  <si>
    <t>The accommodation is regulated in § 31 paragraph point d, and § 99 paragraph 1 and § 100 of Act No. 326/1999 Coll.:
§ 31 Particulars of a visa for a stay over 90 days:.. d) proof of accommodation during their stay in the territory… (6) proof of accommodation under paragraph 1. d) means proof of ownership of an apartment or a house, proof of eligibility to use a flat or a house or a written confirmation of the person who is the owner or authorized user of an apartment or house with her notarized signature, which is alien consent with accommodation. Accommodation can be provided only in the house which is under a special legal regulation identified a number of descriptive or registration, or orientation number and is under the Building Act intended for housing, accommodation or recreation.
§ 99 The landlord and his duties: (1) The landlord for the purposes of this Act, means any person who provides accommodation for reward or accommodates more than 5 foreigners, except where it can be accommodated aliens and landlords regarded as a relative.
§ 100 The landlord is obliged to … d) to ensure that foreigners accommodation that is not manifestly unreasonable level accommodation provided in buildings other owners of similar destination in the village or district or region. Comparison of levels of accommodation is done in particular by examining the adequacy of number of persons with regard to secured sanitary conditions, and the floor area of the room for accommodation, which must be at least 1) 8 m 2, it is accommodated by one person, 2) 12.6 m 2 when two people stay, to any other person accommodated in the floor area of 5 m 2 is added.</t>
  </si>
  <si>
    <t>The duration of the validity of permit is regulated in § 44 paragraph 4 point. c) and d) and in § 44a paragraph c) of Act No. 326/1999 Coll.:
§ 44 (4) c) appropriate in the case of family reunification time validity of the residence permit (paragraph 1), which was issued permission to carry family reunification, and at least one year, d) two years in the case of family reunification, if carriers permission to merge family issued a permanent residence
(1) The period of validity of a residence permit can be extended repeatedly, and…c) the period of validity of a residence permit, which was granted permission to carry family reunification, if the validity of residence permit according to § 44 paragraph 4 point. c)</t>
  </si>
  <si>
    <t>The consideration of personal circumstances is regulated in § 50 paragraph 2 section b) and in § 119a section 2 of Act No. 326/1999 Coll. There is also some improvement based on court decisions, which stress the duty to consider personal circumstances.</t>
  </si>
  <si>
    <t>the foreigner is older then 18 and had a long term residence permit granted for the purpose of family reunification. He has a right to submit an application for a long term residence permit for another purpose after five years (Sec. 45(2) AlA)
The situation has not changed in the last 12 years. The five-year period was valid until 21.12. 2007 and was amended by an amendment to the Act on the Residence of Foreigners (326/199) of 21 December 2007 - see Act No. 379/2007 (amendment).
The right to autonomous residence permit for partners and children is regulated in § 45 paragraph 2, 3 and 4 of Act No. 326/1999 Coll.:
§ 45
(2) An alien with residence permits for the purpose of family reunification shall be entitled after 3 years of residence in the territory of, or after the age of 18 to request the Ministry to issue a residence permit for another purpose. (3) An alien with long-term residence for the purpose of family reunification, which is a survivor of a wearer permission to family reunification, is entitled to apply to the Ministry on the issue of long term residence permit for another purpose, if a) the date of death of the holder permission to sponsor resided continuously in the territory for at least 2 years of continuous residence requirement does not apply if the alien due to marriage with the bearer permission to sponsor lost citizenship of the Czech Republic, or b) the death of the holder permission to family reunification resulted from an accident at work or occupational disease. (4) An alien with long-term residence for the purpose of family reunification shall be entitled to apply for a long term residence permit for other purposes in the event of a divorce with the holder of the authorization for family reunification, where he stayed at the date of divorce in the territory continuously for at least 2 years the marriage lasted at least 5 years; condition of continuous residence and duration of the marriage shall not apply if the foreigner as a result of marriage carries with permission to family reunification lost citizenship of the Czech Republic.</t>
  </si>
  <si>
    <t>The education of TCN in public universities is governed by the Act No 111/1998 Coll. on Higher Education Institutions and on the Amendment to Some Other Acts (the Higher Education Act), as amended; TCN study under the same conditions as Czech students (if they study in Czech language). If the university runs a study programme in a foreign language, it shall determine a fee for the study in a bachelor, master or a doctoral study programme.
See Section 17 (2) letter d) of this Act: Internal Regulations of Public Higher Education Institutions „The Statutes of a public higher education institution include the following in particular: d) requirements for foreigners wishing to study;“ // See also Section 49 (2) letter d) of this Act: „The conditions for the admission of foreigners to study in degree programmes must make it possible for obligations resulting from international agreements that are binding on the Czech Republic to be met.“ There are no special incentives and provisions for TCNs; on the contrary, the situation is negatively affected by the wording of the Act on the Residence of Aliens (difficulties in obtaining residence permits - e.g. long time limits) and challenges associated with the recognition of secondary education.
However, there are some minor positive steps, inter alia, facilitation on the road to higher education: see Section 20 (4) of the Education Act (as amended by the Act No. 101/2017 Coll.). Persons, who obtained their previous education in a school outside the territory of the Czech Republic are, upon their request, exempt from the Czech language entrance exam for education in secondary schools and higher professional schools provided that such an exam is part of the entrance exam. Knowledge of the Czech language, which is necessary for studies of a given field of education, is checked by the school in an interview with those persons. Persons, who studied for at least 4 years during the previous 8 years prior to the relevant exam in a school outside the CR, have the right to some adjustments regarding the final exam from “Czech language and literature” subject so that equality of access to education is maintained.  Otherwise, there are no targeted measures; not even for recognized refugees.</t>
  </si>
  <si>
    <t xml:space="preserve"> Information booklets for third-country nationals in several languages include sections on School system and recognition of education. Also information websites with this targeted school information for immigrants in several languages. </t>
  </si>
  <si>
    <t xml:space="preserve">It has changed many times before. Updated Policy for Integration of Immigrants – Living Together – and Proposal for Further Steps in the Year 2011 / Proceeding with the Realisation of the Updated Policy for Integration of Immigrants – Living Together in the Year 2014
Date of adoption: 2014: Summary of changes: The Ministry of Education´s planned measures for 2014 include support of extracurricular teaching of Czech language for children at the pre-school and basic education level. Planned measures of 2014 were never put into practice, nor become part of any law. </t>
  </si>
  <si>
    <t xml:space="preserve">According to the official Czech Framework Education Programme for Basic Education, at the level of basic education, Multicultural Education is designed as a cross-curricular subject. Multicultural Education penetrates all educational areas. However, it is particularly closely tied to the educational areas of Language and Communication through Language, Humans and Society, Information and Communication Technologies, Arts and Culture and Humans and Health. In Humans and Nature, it touches primarily on the educational field of Geography. Its ties to all these areas result primarily from themes focused on the relationship between various nations and ethnic groups. The Framework Education Programme for Basic Education (English version) is available here: http://www.msmt.cz/areas-of-work/basic-education
National curricula (so-called Framework Educational Programmes) define the general obligatory framework for creating school curricula (School Educational Programmes) for all fields of study in preschool, basic education, art, language and secondary education. Framework Educational Programmes were incorporated into the education system of the Czech Republic by law No. 561/2004 Coll. on Preschool, Basic, Secondary, Tertiary Professional and Other Education (the School Act). 
This law has been amended since the year 2014; however, the situation is the same; it is a cross-cutting theme of all framework educational programs in the Czech Republic, not a stand-alone curriculum subject. For further information in English see: http://www.nuv.cz/our-work/framework
</t>
  </si>
  <si>
    <t xml:space="preserve">Due to the amendment of the Act No. 561/2004 Coll., on Pre-school, Basic, Secondary, Tertiary Professional and other Education (hereinafter the Education Act) in 2015 and following steps. The new version of the Education Act considers the achieved level of Czech language skills a significant factor influencing a pupil’s school performance which must be taken into account when the children are being assessed. The Education Act considers the achieved level of Czech language skills a significant factor influencing a pupil’s school performance which must be taken into account when the children are being assessed. Also, at the end of the first semester, the child does not have to receive a passing grade in either the regular or alternative date of examination. </t>
  </si>
  <si>
    <t>The situation has improved since 2016. Almost all teacher training include some lectures (2-3 hours) on multiculturalism and/or intercultural competencies. However, only some universities offer courses, which deal with these topics more deeply and with sufficient time allocation.
In-service professional development training is offered on project bases. Structurally they should be provided by the regional network of Nation Institute for Further Education. The issue is that we know about the project-based training, but we have never heard about the courses run by the Nation Institute for Further Education; thus, the policy seems to be mainly on paper.</t>
  </si>
  <si>
    <t>In November 2019, the National Institute for Further Education completed the next phase of adding available translations. Over 700 files with translations in 17 languages, e.g. about Evaluation of foreigners in education, language support for pupils with Czech as a second language, classification of foreigners, but also about after-school care centre, necessary information about organization of school catering or information about SUBSTANCES OR PRODUCTS CAUSING ALLERGIES OR INTOLERANCES (For further information see: https://cizinci.npicr.cz/tlumoceni-a-preklady/)</t>
  </si>
  <si>
    <t xml:space="preserve">
A common and frequently recommended solution for preventing problems with Czech language and other subjects is the drafting of an individual educational plan based on the pupil’s specific situation that sets forth realistic goals the achievement of which can then be assessed. Another alternative is a verbal assessment (for further information see, e.g., https://cizinci.npicr.cz/wp-content/uploads/2017/10/Czech_Republic_Initial_analysis_en_cz.pdf).
</t>
  </si>
  <si>
    <t>10 years.</t>
  </si>
  <si>
    <t>Only with the exception of public housing that is mostly reserved for Czech citizens.</t>
  </si>
  <si>
    <t xml:space="preserve">Citizenship included as well (as "občanství" ) Both Employment and Labour law  (EL and LL) have general provisions on equal treatment of their employees since they came into force (EL since 2004, LL since 2006).  Between 2006 and 2017, LL (equal working conditions, rewards, professional development, career growth), explicitly forbids discrimination on general grounds without any groups explicitly mentioned. since 2017, it explicitly names all the protected groups – including citizens of different states. On the other hand, EL (equal access to employment) since 2006 explicitly names citizenship (among others) as a personal trait for which you can’t be discriminated against.  https://www.zakonyprolidi.cz/cs/2006-262
</t>
  </si>
  <si>
    <t xml:space="preserve">The majority of migrants participate in public health insurance;
Additional requirements: 
permanent residence (which is possible to get after 5 years uninterrupted stay)
or
to be employed by an employer registered in the Czech Republic.
Altogether this represents about 80% of all legal migrants 
Third country legal migrants having “long-term residence permit”   (ie. children, partners, parents ( those who are not employed in the CR)
+ all self-employed are obliged to purchase private health insurance. 
This concerns 20% of all legal migrants (about 80 000 persons)
</t>
  </si>
  <si>
    <t>There is a certain degree of uncertainty of migrants with private health insurance whether particular procedures are covered or not. Coverage of health care in particular situations depends on a discretion of private health insurance companies (pre-existing conditions); that is usually applied in case of expensive health care.</t>
  </si>
  <si>
    <t xml:space="preserve">Asylum seekers are included in public health insurance at the time they enter into the asylum procedure . In terms of coverage, there is no difference between asylum seekers and nationals (if asylum seekers do not have any income the state pays the insurance premium for them).
</t>
  </si>
  <si>
    <t>Some undocumented migrants (mostly those who recently lost residence permit, but still hold a passport) can be insured in private health insurance system.</t>
  </si>
  <si>
    <t xml:space="preserve">Health providers are obliged to provide interpreting service in order to provide adequate and understandable information which is necessary for an “informed consent”  . 
But it is not clearly stated who should pay for it. Both the Ministry of Health and the Czech Medical Chamber have the view that the health provider should provide an interpreter and the patient should pay, especially when professional interpreter is needed.
 All accredited hospitals have to have an internal guideline for the provision of interpreting services . However, accreditation is voluntary, though the large hospitals where a higher proportion of migrants can be expected are usually accredited. 
In practice, there are several possibilities for managing interpretation.
Hospitals
- may use their bi/multilingual staff as an regular interpreters
- may manage interpreting services through NGO´s assisting to migrants which provide interpreter
- they may use by phone interpreter, which is an employee of the migrant´s Embassy Office 
-  may use a professional interpreter.
When hospital  employees, NGO´s interpreters or Embassy employees are used, that is mostly free of charge. Professional interpretation is paid by the migrant.
</t>
  </si>
  <si>
    <t xml:space="preserve">B.) migrants are usually involved in development of information
C.) Migrants often participate (ad hoc) in research dealing with migration related issues, there are also few researchers with migration background; but that is not explicitly stated as policy measure
</t>
  </si>
  <si>
    <t xml:space="preserve"> The three relevant research projects were implemented in the last five years; 
They dealt with 
A) B) C): 
a) b) Health and social situation of immigrants and asylants in the Czech Republic (COST project: 2010-11)
c) The experience of the medical personnel providing health care to migrants ( Faculty of Social Sciences , Charles University 2011-12)
c) The Analysis of legal, institutional and economic aspects of health care provision to migrants from the third countries in the Czech Republic; 
Study was implemented within larger research project on quantitative and qualitative integration indicators of the third countries migrants in the light of recent data and knowledge ( Research Institute of Labour and Social Affairs 2013)
</t>
  </si>
  <si>
    <t xml:space="preserve"> In some large hospitals (with higher proportion of migrants among patients) special “Foreigners Departments” were established. However, such departments were established to facilitate health care provision to those migrants not participating at Czech public health insurance. 
They are focused on administrative issues, mainly on financial aspects of treatment and not on the special health  needs of migrants as such. 
Staff working in these Departments can speak several languages. They also coordinate treatment procedure in order to ensure medical staff being able to communicate with migrants. 
</t>
  </si>
  <si>
    <t xml:space="preserve">The majority of legal migrants participate in public health insurance. 
Conditions for inclusion: 
permanent residence (which is possible to get after 5 years uninterrupted stay)
OR
to be employed by an employer registered in the Czech Republic.
Altogether this represents about 80% of all legal migrants 
Third country legal migrants with a “long-term residence permit”  (i.e. family members and those who are not employed in the CR), as well as most self-employed migrants, are obliged to purchase private health insurance. This concerns 20% of all legal migrants (about 100-120 000 persons)
Since 2016, on the basis of bilateral international agreements with the USA, Japan, Turkey, Northern Macedonia, Serbia, Montenegro, Albania, Tunisia and Israel, foreigners from these countries are participants of the public health insurance system, if they are self-employed or doing business in the Czech Republic and vice versa. 
Since 2016, on the basis of bilateral international agreements with the USA, Japan, Turkey, Northern Macedonia, Serbia, Montenegro, Albania, Tunisia and Israel, foreigners from these countries are participants in the public health insurance system, if they are self-employed or doing business in the Czech Republic and vice versa. 
</t>
  </si>
  <si>
    <t xml:space="preserve">A: Some hospitals require from migrants with a private health insurance to provide a guarantee letter issued by their private health insurance company prior to provision of health care. If this is not possible (for example, in case of need of acute and emergency care), a patient is required to pay some sum in advance (that is either refundable or not refundable) and sometimes to pay the estimated costs of his or her treatment in advance.
B: There is a certain degree of uncertainty for migrants with private health insurance concerning whether particular procedures are covered or not. Coverage of health care in particular situations depends on decisions made by private health insurance companies regardung pre-existing conditions: this is usually applied in the case of expensive health care.
</t>
  </si>
  <si>
    <t xml:space="preserve">Undocumented migrants cannot participate in public health insurance. 
Nevertheless, they can be insured by a commercial health insurer since migrants are not asked   whether their stay in the Czech Republic is legal or not when they take out such insurance.  insurance.
Emergency care has to be provided to all migrants regardless to their residence status. Physicians are responsible for determining the scope of care which is needed. Emergency care is not free - it has to be charged at the same price as in public health insurance. However, undocumented migrants have to pay it  out of pocket.       .
The price of health care that is not covered by public health insurance is not regulated; price depends on a contract between health provider and patient. Usually higher costs are charged.
</t>
  </si>
  <si>
    <t>B. Undocumented migrants are not entitled to participate in public health insurance.  Nevertheless, by law all undocumented migrants have to be provided with emergency health care depending on the physician´s judgement.</t>
  </si>
  <si>
    <t xml:space="preserve">A&amp;B The Ministry of Health developed the “Multimedia presentation for foreigners” in English, Russian, Spanish, German, French and Vietnamese languages to provide essential information on the Czech health system for TCN’s both participating in public health insurance and in private health insurance. 
It is available on http://www.mzcr.cz/Cizinci/ 
Last updated 1. 2. 2014
In addition, since 2017 the Ministry of Interior of the CR together with Czech Medical Chamber  created special pages on their websites to provide essential health care information in the following languages: English, Russian, Ukrainian, Mongolian, Arabic, Chinese, Spanish, German, French and Vietnamese.
It is available on https://www.mvcr.cz/mvcren/article/information-provided-by-the-czech-medical-chamber-on-the-provision-of-healthcare-in-the-czech-republic-for-migrants.aspx
Last updated December 20th, 2017
</t>
  </si>
  <si>
    <t xml:space="preserve">There are no specific health education and health promotion programs targeted to migrants. </t>
  </si>
  <si>
    <t xml:space="preserve">Health providers are obliged to provide interpreting service in order to provide adequate and understandable information which is necessary for an “informed consent”  . 
But it is not clearly stated who should pay for it. Both the Ministry of Health and the Czech Medical Chamber have the view that the health provider should provide an interpreter and the patient should pay, especially when professional interpreter is needed.
 All accredited hospitals have to have an internal guideline for the provision of interpreting services . However, accreditation is voluntary, though the large hospitals where a higher proportion of migrants can be expected are usually accredited. 
In practice, there are several possibilities for managing interpretation.
Hospitals
- may use their bi/multilingual staff as an regular interpreters
- may manage interpreting services through NGO´s assisting to migrants which provide interpreter
- they may use by phone interpreter, which is an employee of the migrant´s Embassy Office 
-  may use a professional interpreter.
When hospital  employees, NGO´s interpreters or Embassy employees are used, that is mostly free of charge. Professional interpretation is paid by the migrant.
However, there is no specific training available for interpreters to work  in hospitals and other healthcare facilities.
</t>
  </si>
  <si>
    <t xml:space="preserve">A.) Mostly migrants are employed as intercultural workers and community interpreters
B.) migrants are usually involved in development of information
C.) Migrants often participate (ad hoc) in research dealing with migration related issues, there are also few researchers with migration background; but that is not explicitly stated as policy measure
</t>
  </si>
  <si>
    <t xml:space="preserve"> The three relevant research projects were implemented in the last five years; 
They dealt with 
A) B) C): 
a) b) Health and social situation of immigrants and asylants in the Czech Republic (COST project: 2010-11)
b) Health care and health status of the foreigners in the Czech Republic (Research Institute of Labour and Social Affairs 2019)
c) The experience of the medical personnel providing health care to migrants ( Faculty of Social Sciences , Charles University 2011-12)
c) Research of Migrant Women Experience with Pregnancy, Childbirth and Early Parenting in the Czech Republic (Faculty of Philosophy, University of West Bohemia 2016-19)
c) The Analysis of legal, institutional and economic aspects of health care provision to migrants from the third countries in the Czech Republic; 
Study was implemented within larger research project on quantitative and qualitative integration indicators of the third countries migrants in the light of recent data and knowledge ( Research Institute of Labour and Social Affairs 2013)
</t>
  </si>
  <si>
    <t>Groups reached by health education and health promotion:
A. Legal migrants
B. Asylum seekers
C. Undocumented migrants</t>
  </si>
  <si>
    <t>Overall Score (with health)</t>
  </si>
  <si>
    <t>Overall Score (with/out health)</t>
  </si>
  <si>
    <t>Overall Score (with/out health and education)</t>
  </si>
  <si>
    <t>Overall Scores</t>
  </si>
  <si>
    <r>
      <rPr>
        <b/>
        <sz val="10"/>
        <color theme="1"/>
        <rFont val="Calibri"/>
        <family val="2"/>
        <scheme val="minor"/>
      </rPr>
      <t>100</t>
    </r>
    <r>
      <rPr>
        <sz val="10"/>
        <color theme="1"/>
        <rFont val="Calibri"/>
        <family val="2"/>
        <scheme val="minor"/>
      </rPr>
      <t xml:space="preserve"> - All of them
</t>
    </r>
    <r>
      <rPr>
        <b/>
        <sz val="10"/>
        <color theme="1"/>
        <rFont val="Calibri"/>
        <family val="2"/>
        <scheme val="minor"/>
      </rPr>
      <t>50</t>
    </r>
    <r>
      <rPr>
        <sz val="10"/>
        <color theme="1"/>
        <rFont val="Calibri"/>
        <family val="2"/>
        <scheme val="minor"/>
      </rPr>
      <t xml:space="preserve"> - A and (C or certain categories of B)
</t>
    </r>
    <r>
      <rPr>
        <b/>
        <sz val="10"/>
        <color theme="1"/>
        <rFont val="Calibri"/>
        <family val="2"/>
        <scheme val="minor"/>
      </rPr>
      <t>0</t>
    </r>
    <r>
      <rPr>
        <sz val="10"/>
        <color theme="1"/>
        <rFont val="Calibri"/>
        <family val="2"/>
        <scheme val="minor"/>
      </rPr>
      <t xml:space="preserve"> - Only A or none</t>
    </r>
  </si>
  <si>
    <r>
      <rPr>
        <b/>
        <sz val="10"/>
        <rFont val="Calibri"/>
        <family val="2"/>
        <scheme val="minor"/>
      </rPr>
      <t>100</t>
    </r>
    <r>
      <rPr>
        <sz val="10"/>
        <rFont val="Calibri"/>
        <family val="2"/>
        <scheme val="minor"/>
      </rPr>
      <t xml:space="preserve"> - Yes. There are no additional restrictions than those based on type of permit mentioned in 1 
</t>
    </r>
    <r>
      <rPr>
        <b/>
        <sz val="10"/>
        <rFont val="Calibri"/>
        <family val="2"/>
        <scheme val="minor"/>
      </rPr>
      <t>50</t>
    </r>
    <r>
      <rPr>
        <sz val="10"/>
        <rFont val="Calibri"/>
        <family val="2"/>
        <scheme val="minor"/>
      </rPr>
      <t xml:space="preserve"> - Other limiting conditions that apply to foreign residents, e.g. 
</t>
    </r>
    <r>
      <rPr>
        <b/>
        <sz val="10"/>
        <rFont val="Calibri"/>
        <family val="2"/>
        <scheme val="minor"/>
      </rPr>
      <t>0</t>
    </r>
    <r>
      <rPr>
        <sz val="10"/>
        <rFont val="Calibri"/>
        <family val="2"/>
        <scheme val="minor"/>
      </rPr>
      <t xml:space="preserve"> - Certain sectors and activities solely for nationals (please specify)</t>
    </r>
  </si>
  <si>
    <r>
      <rPr>
        <b/>
        <sz val="10"/>
        <rFont val="Calibri"/>
        <family val="2"/>
        <scheme val="minor"/>
      </rPr>
      <t>100</t>
    </r>
    <r>
      <rPr>
        <sz val="10"/>
        <rFont val="Calibri"/>
        <family val="2"/>
        <scheme val="minor"/>
      </rPr>
      <t xml:space="preserve"> - Yes. There are no additional restrictions than those based on type of permit mentioned in 1
</t>
    </r>
    <r>
      <rPr>
        <b/>
        <sz val="10"/>
        <rFont val="Calibri"/>
        <family val="2"/>
        <scheme val="minor"/>
      </rPr>
      <t>50</t>
    </r>
    <r>
      <rPr>
        <sz val="10"/>
        <rFont val="Calibri"/>
        <family val="2"/>
        <scheme val="minor"/>
      </rPr>
      <t xml:space="preserve"> - Other limiting conditions that apply to foreign residents, e.g. linguistic testing (please specify)
</t>
    </r>
    <r>
      <rPr>
        <b/>
        <sz val="10"/>
        <rFont val="Calibri"/>
        <family val="2"/>
        <scheme val="minor"/>
      </rPr>
      <t>0</t>
    </r>
    <r>
      <rPr>
        <sz val="10"/>
        <rFont val="Calibri"/>
        <family val="2"/>
        <scheme val="minor"/>
      </rPr>
      <t xml:space="preserve"> - Certain sectors and activities solely for nationals (please specify)</t>
    </r>
  </si>
  <si>
    <r>
      <rPr>
        <b/>
        <sz val="10"/>
        <color theme="1"/>
        <rFont val="Calibri"/>
        <family val="2"/>
        <scheme val="minor"/>
      </rPr>
      <t>100</t>
    </r>
    <r>
      <rPr>
        <sz val="10"/>
        <color theme="1"/>
        <rFont val="Calibri"/>
        <family val="2"/>
        <scheme val="minor"/>
      </rPr>
      <t xml:space="preserve"> - All of them
</t>
    </r>
    <r>
      <rPr>
        <b/>
        <sz val="10"/>
        <color theme="1"/>
        <rFont val="Calibri"/>
        <family val="2"/>
        <scheme val="minor"/>
      </rPr>
      <t>50</t>
    </r>
    <r>
      <rPr>
        <sz val="10"/>
        <color theme="1"/>
        <rFont val="Calibri"/>
        <family val="2"/>
        <scheme val="minor"/>
      </rPr>
      <t xml:space="preserve"> - A and (C or certain categories of B) 
</t>
    </r>
    <r>
      <rPr>
        <b/>
        <sz val="10"/>
        <color theme="1"/>
        <rFont val="Calibri"/>
        <family val="2"/>
        <scheme val="minor"/>
      </rPr>
      <t>0</t>
    </r>
    <r>
      <rPr>
        <sz val="10"/>
        <color theme="1"/>
        <rFont val="Calibri"/>
        <family val="2"/>
        <scheme val="minor"/>
      </rPr>
      <t xml:space="preserve"> - Only A or none</t>
    </r>
  </si>
  <si>
    <r>
      <rPr>
        <b/>
        <sz val="10"/>
        <color theme="1"/>
        <rFont val="Calibri"/>
        <family val="2"/>
        <scheme val="minor"/>
      </rPr>
      <t>100</t>
    </r>
    <r>
      <rPr>
        <sz val="10"/>
        <color theme="1"/>
        <rFont val="Calibri"/>
        <family val="2"/>
        <scheme val="minor"/>
      </rPr>
      <t xml:space="preserve"> - All of them has access to both 1) and 2)
67 - All of them has access to 1) 
</t>
    </r>
    <r>
      <rPr>
        <b/>
        <sz val="10"/>
        <color theme="1"/>
        <rFont val="Calibri"/>
        <family val="2"/>
        <scheme val="minor"/>
      </rPr>
      <t>33</t>
    </r>
    <r>
      <rPr>
        <sz val="10"/>
        <color theme="1"/>
        <rFont val="Calibri"/>
        <family val="2"/>
        <scheme val="minor"/>
      </rPr>
      <t xml:space="preserve"> - A and (C or certain categories of B) has equal access to 1)
</t>
    </r>
    <r>
      <rPr>
        <b/>
        <sz val="10"/>
        <color theme="1"/>
        <rFont val="Calibri"/>
        <family val="2"/>
        <scheme val="minor"/>
      </rPr>
      <t>0</t>
    </r>
    <r>
      <rPr>
        <sz val="10"/>
        <color theme="1"/>
        <rFont val="Calibri"/>
        <family val="2"/>
        <scheme val="minor"/>
      </rPr>
      <t xml:space="preserve"> - Only A or none has equal access to 1) 
</t>
    </r>
  </si>
  <si>
    <r>
      <rPr>
        <b/>
        <sz val="10"/>
        <color theme="1"/>
        <rFont val="Calibri"/>
        <family val="2"/>
        <scheme val="minor"/>
      </rPr>
      <t>100</t>
    </r>
    <r>
      <rPr>
        <sz val="10"/>
        <color theme="1"/>
        <rFont val="Calibri"/>
        <family val="2"/>
        <scheme val="minor"/>
      </rPr>
      <t xml:space="preserve"> - Same procedures and fees as for nationals 
</t>
    </r>
    <r>
      <rPr>
        <b/>
        <sz val="10"/>
        <color theme="1"/>
        <rFont val="Calibri"/>
        <family val="2"/>
        <scheme val="minor"/>
      </rPr>
      <t>50</t>
    </r>
    <r>
      <rPr>
        <sz val="10"/>
        <color theme="1"/>
        <rFont val="Calibri"/>
        <family val="2"/>
        <scheme val="minor"/>
      </rPr>
      <t xml:space="preserve"> - Different procedure than for nationals (e.g. more documents and/or higher fees are required)
</t>
    </r>
    <r>
      <rPr>
        <b/>
        <sz val="10"/>
        <color theme="1"/>
        <rFont val="Calibri"/>
        <family val="2"/>
        <scheme val="minor"/>
      </rPr>
      <t>0</t>
    </r>
    <r>
      <rPr>
        <sz val="10"/>
        <color theme="1"/>
        <rFont val="Calibri"/>
        <family val="2"/>
        <scheme val="minor"/>
      </rPr>
      <t xml:space="preserve"> - Ad hoc/No procedure for recognition of titles for certain TCN residents or certain fields of study (e.g. recognition depending on mutual recognition agreements)</t>
    </r>
  </si>
  <si>
    <r>
      <rPr>
        <b/>
        <sz val="10"/>
        <rFont val="Calibri"/>
        <family val="2"/>
        <scheme val="minor"/>
      </rPr>
      <t>100</t>
    </r>
    <r>
      <rPr>
        <sz val="10"/>
        <rFont val="Calibri"/>
        <family val="2"/>
        <scheme val="minor"/>
      </rPr>
      <t xml:space="preserve"> - A and b (please specify content)
</t>
    </r>
    <r>
      <rPr>
        <b/>
        <sz val="10"/>
        <rFont val="Calibri"/>
        <family val="2"/>
        <scheme val="minor"/>
      </rPr>
      <t>50</t>
    </r>
    <r>
      <rPr>
        <sz val="10"/>
        <rFont val="Calibri"/>
        <family val="2"/>
        <scheme val="minor"/>
      </rPr>
      <t xml:space="preserve"> - A or b (please specify content)
</t>
    </r>
    <r>
      <rPr>
        <b/>
        <sz val="10"/>
        <rFont val="Calibri"/>
        <family val="2"/>
        <scheme val="minor"/>
      </rPr>
      <t>0</t>
    </r>
    <r>
      <rPr>
        <sz val="10"/>
        <rFont val="Calibri"/>
        <family val="2"/>
        <scheme val="minor"/>
      </rPr>
      <t xml:space="preserve"> - Only ad hoc (mainly through projects implemented by NGOs)</t>
    </r>
  </si>
  <si>
    <r>
      <rPr>
        <b/>
        <sz val="10"/>
        <rFont val="Calibri"/>
        <family val="2"/>
        <scheme val="minor"/>
      </rPr>
      <t>100</t>
    </r>
    <r>
      <rPr>
        <sz val="10"/>
        <rFont val="Calibri"/>
        <family val="2"/>
        <scheme val="minor"/>
      </rPr>
      <t xml:space="preserve"> - Both (please specify content)
</t>
    </r>
    <r>
      <rPr>
        <b/>
        <sz val="10"/>
        <rFont val="Calibri"/>
        <family val="2"/>
        <scheme val="minor"/>
      </rPr>
      <t>50</t>
    </r>
    <r>
      <rPr>
        <sz val="10"/>
        <rFont val="Calibri"/>
        <family val="2"/>
        <scheme val="minor"/>
      </rPr>
      <t xml:space="preserve"> -One of these (please specify content)
</t>
    </r>
    <r>
      <rPr>
        <b/>
        <sz val="10"/>
        <rFont val="Calibri"/>
        <family val="2"/>
        <scheme val="minor"/>
      </rPr>
      <t>0</t>
    </r>
    <r>
      <rPr>
        <sz val="10"/>
        <rFont val="Calibri"/>
        <family val="2"/>
        <scheme val="minor"/>
      </rPr>
      <t xml:space="preserve"> - Only ad hoc (mainly through projects implemented by NGOs)</t>
    </r>
  </si>
  <si>
    <r>
      <rPr>
        <b/>
        <sz val="10"/>
        <color theme="1"/>
        <rFont val="Calibri"/>
        <family val="2"/>
        <scheme val="minor"/>
      </rPr>
      <t xml:space="preserve">100 - </t>
    </r>
    <r>
      <rPr>
        <sz val="10"/>
        <color theme="1"/>
        <rFont val="Calibri"/>
        <family val="2"/>
        <scheme val="minor"/>
      </rPr>
      <t xml:space="preserve">All of them
</t>
    </r>
    <r>
      <rPr>
        <b/>
        <sz val="10"/>
        <color theme="1"/>
        <rFont val="Calibri"/>
        <family val="2"/>
        <scheme val="minor"/>
      </rPr>
      <t>50</t>
    </r>
    <r>
      <rPr>
        <sz val="10"/>
        <color theme="1"/>
        <rFont val="Calibri"/>
        <family val="2"/>
        <scheme val="minor"/>
      </rPr>
      <t xml:space="preserve"> - A and (C or certain categories of B) 
</t>
    </r>
    <r>
      <rPr>
        <b/>
        <sz val="10"/>
        <color theme="1"/>
        <rFont val="Calibri"/>
        <family val="2"/>
        <scheme val="minor"/>
      </rPr>
      <t>0</t>
    </r>
    <r>
      <rPr>
        <sz val="10"/>
        <color theme="1"/>
        <rFont val="Calibri"/>
        <family val="2"/>
        <scheme val="minor"/>
      </rPr>
      <t xml:space="preserve"> - Only A or none</t>
    </r>
  </si>
  <si>
    <r>
      <t>Residence requirement for ordinary legal residents (sponsor)
Note: "Residence" is defined as the whole period of lawful and habitual stay since entry. For instance, if the requirement is 6 months as a permanent resident, which itself can only be obtained after 2 years' residence, please select "After &gt; 1 year"
(</t>
    </r>
    <r>
      <rPr>
        <u/>
        <sz val="10"/>
        <color theme="1"/>
        <rFont val="Calibri"/>
        <family val="2"/>
        <scheme val="minor"/>
      </rPr>
      <t>Please specify in the comment box the exact number of months required</t>
    </r>
    <r>
      <rPr>
        <sz val="10"/>
        <color theme="1"/>
        <rFont val="Calibri"/>
        <family val="2"/>
        <scheme val="minor"/>
      </rPr>
      <t>)</t>
    </r>
  </si>
  <si>
    <r>
      <rPr>
        <b/>
        <sz val="10"/>
        <color theme="1"/>
        <rFont val="Calibri"/>
        <family val="2"/>
        <scheme val="minor"/>
      </rPr>
      <t>100</t>
    </r>
    <r>
      <rPr>
        <sz val="10"/>
        <color theme="1"/>
        <rFont val="Calibri"/>
        <family val="2"/>
        <scheme val="minor"/>
      </rPr>
      <t xml:space="preserve"> - No residence requirement
</t>
    </r>
    <r>
      <rPr>
        <b/>
        <sz val="10"/>
        <color theme="1"/>
        <rFont val="Calibri"/>
        <family val="2"/>
        <scheme val="minor"/>
      </rPr>
      <t>50</t>
    </r>
    <r>
      <rPr>
        <sz val="10"/>
        <color theme="1"/>
        <rFont val="Calibri"/>
        <family val="2"/>
        <scheme val="minor"/>
      </rPr>
      <t xml:space="preserve"> - ≤  1 year
</t>
    </r>
    <r>
      <rPr>
        <b/>
        <sz val="10"/>
        <color theme="1"/>
        <rFont val="Calibri"/>
        <family val="2"/>
        <scheme val="minor"/>
      </rPr>
      <t xml:space="preserve">0 </t>
    </r>
    <r>
      <rPr>
        <sz val="10"/>
        <color theme="1"/>
        <rFont val="Calibri"/>
        <family val="2"/>
        <scheme val="minor"/>
      </rPr>
      <t>- &gt;1 year or no legal entitlement to family reunification for ordinary residents.</t>
    </r>
  </si>
  <si>
    <r>
      <rPr>
        <b/>
        <sz val="10"/>
        <color theme="1"/>
        <rFont val="Calibri"/>
        <family val="2"/>
        <scheme val="minor"/>
      </rPr>
      <t>100</t>
    </r>
    <r>
      <rPr>
        <sz val="10"/>
        <color theme="1"/>
        <rFont val="Calibri"/>
        <family val="2"/>
        <scheme val="minor"/>
      </rPr>
      <t xml:space="preserve"> - Allowed for both a) and b)
</t>
    </r>
    <r>
      <rPr>
        <b/>
        <sz val="10"/>
        <color theme="1"/>
        <rFont val="Calibri"/>
        <family val="2"/>
        <scheme val="minor"/>
      </rPr>
      <t>75</t>
    </r>
    <r>
      <rPr>
        <sz val="10"/>
        <color theme="1"/>
        <rFont val="Calibri"/>
        <family val="2"/>
        <scheme val="minor"/>
      </rPr>
      <t xml:space="preserve"> - Allowed for either a) or b)
</t>
    </r>
    <r>
      <rPr>
        <b/>
        <sz val="10"/>
        <color theme="1"/>
        <rFont val="Calibri"/>
        <family val="2"/>
        <scheme val="minor"/>
      </rPr>
      <t>50</t>
    </r>
    <r>
      <rPr>
        <sz val="10"/>
        <color theme="1"/>
        <rFont val="Calibri"/>
        <family val="2"/>
        <scheme val="minor"/>
      </rPr>
      <t xml:space="preserve"> - Restrictive definition of dependency (e.g. only one ground e.g. poor health or income or no access to social benefits) for both a) and b)
</t>
    </r>
    <r>
      <rPr>
        <b/>
        <sz val="10"/>
        <color theme="1"/>
        <rFont val="Calibri"/>
        <family val="2"/>
        <scheme val="minor"/>
      </rPr>
      <t>25</t>
    </r>
    <r>
      <rPr>
        <sz val="10"/>
        <color theme="1"/>
        <rFont val="Calibri"/>
        <family val="2"/>
        <scheme val="minor"/>
      </rPr>
      <t xml:space="preserve"> - Restrictive definition of dependency (e.g. only one ground e.g. poor health or income or no access to social benefits) for either a) or b)
</t>
    </r>
    <r>
      <rPr>
        <b/>
        <sz val="10"/>
        <color theme="1"/>
        <rFont val="Calibri"/>
        <family val="2"/>
        <scheme val="minor"/>
      </rPr>
      <t>0</t>
    </r>
    <r>
      <rPr>
        <sz val="10"/>
        <color theme="1"/>
        <rFont val="Calibri"/>
        <family val="2"/>
        <scheme val="minor"/>
      </rPr>
      <t xml:space="preserve"> - Not allowed or by discretion/exception for both a) and b)</t>
    </r>
  </si>
  <si>
    <r>
      <rPr>
        <b/>
        <sz val="10"/>
        <color theme="1"/>
        <rFont val="Calibri"/>
        <family val="2"/>
        <scheme val="minor"/>
      </rPr>
      <t>100</t>
    </r>
    <r>
      <rPr>
        <sz val="10"/>
        <color theme="1"/>
        <rFont val="Calibri"/>
        <family val="2"/>
        <scheme val="minor"/>
      </rPr>
      <t xml:space="preserve"> - No Requirement OR Voluntary course/information (please specify which)
</t>
    </r>
    <r>
      <rPr>
        <b/>
        <sz val="10"/>
        <color theme="1"/>
        <rFont val="Calibri"/>
        <family val="2"/>
        <scheme val="minor"/>
      </rPr>
      <t>50</t>
    </r>
    <r>
      <rPr>
        <sz val="10"/>
        <color theme="1"/>
        <rFont val="Calibri"/>
        <family val="2"/>
        <scheme val="minor"/>
      </rPr>
      <t xml:space="preserve"> - Requirement to take a language course
</t>
    </r>
    <r>
      <rPr>
        <b/>
        <sz val="10"/>
        <color theme="1"/>
        <rFont val="Calibri"/>
        <family val="2"/>
        <scheme val="minor"/>
      </rPr>
      <t>0</t>
    </r>
    <r>
      <rPr>
        <sz val="10"/>
        <color theme="1"/>
        <rFont val="Calibri"/>
        <family val="2"/>
        <scheme val="minor"/>
      </rPr>
      <t xml:space="preserve"> - Requirement includes language test/assessment</t>
    </r>
  </si>
  <si>
    <r>
      <rPr>
        <b/>
        <sz val="10"/>
        <color theme="1"/>
        <rFont val="Calibri"/>
        <family val="2"/>
        <scheme val="minor"/>
      </rPr>
      <t xml:space="preserve">100- </t>
    </r>
    <r>
      <rPr>
        <sz val="10"/>
        <color theme="1"/>
        <rFont val="Calibri"/>
        <family val="2"/>
        <scheme val="minor"/>
      </rPr>
      <t xml:space="preserve"> None measure OR voluntary information/course (please specify)
</t>
    </r>
    <r>
      <rPr>
        <b/>
        <sz val="10"/>
        <color theme="1"/>
        <rFont val="Calibri"/>
        <family val="2"/>
        <scheme val="minor"/>
      </rPr>
      <t>50</t>
    </r>
    <r>
      <rPr>
        <sz val="10"/>
        <color theme="1"/>
        <rFont val="Calibri"/>
        <family val="2"/>
        <scheme val="minor"/>
      </rPr>
      <t xml:space="preserve"> - Requirement to take an integration course
</t>
    </r>
    <r>
      <rPr>
        <b/>
        <sz val="10"/>
        <color theme="1"/>
        <rFont val="Calibri"/>
        <family val="2"/>
        <scheme val="minor"/>
      </rPr>
      <t>0</t>
    </r>
    <r>
      <rPr>
        <sz val="10"/>
        <color theme="1"/>
        <rFont val="Calibri"/>
        <family val="2"/>
        <scheme val="minor"/>
      </rPr>
      <t xml:space="preserve"> - Requirement to pass an integration test/assessment</t>
    </r>
  </si>
  <si>
    <r>
      <rPr>
        <b/>
        <sz val="10"/>
        <color theme="1"/>
        <rFont val="Calibri"/>
        <family val="2"/>
        <scheme val="minor"/>
      </rPr>
      <t xml:space="preserve">100 </t>
    </r>
    <r>
      <rPr>
        <sz val="10"/>
        <color theme="1"/>
        <rFont val="Calibri"/>
        <family val="2"/>
        <scheme val="minor"/>
      </rPr>
      <t xml:space="preserve">- No Requirement OR Voluntary course/information (please specify which)
</t>
    </r>
    <r>
      <rPr>
        <b/>
        <sz val="10"/>
        <color theme="1"/>
        <rFont val="Calibri"/>
        <family val="2"/>
        <scheme val="minor"/>
      </rPr>
      <t>50</t>
    </r>
    <r>
      <rPr>
        <sz val="10"/>
        <color theme="1"/>
        <rFont val="Calibri"/>
        <family val="2"/>
        <scheme val="minor"/>
      </rPr>
      <t xml:space="preserve"> - Requirement to take a language course
</t>
    </r>
    <r>
      <rPr>
        <b/>
        <sz val="10"/>
        <color theme="1"/>
        <rFont val="Calibri"/>
        <family val="2"/>
        <scheme val="minor"/>
      </rPr>
      <t>0</t>
    </r>
    <r>
      <rPr>
        <sz val="10"/>
        <color theme="1"/>
        <rFont val="Calibri"/>
        <family val="2"/>
        <scheme val="minor"/>
      </rPr>
      <t xml:space="preserve"> - Requirement includes language test/assessment</t>
    </r>
  </si>
  <si>
    <r>
      <rPr>
        <b/>
        <sz val="10"/>
        <color theme="1"/>
        <rFont val="Calibri"/>
        <family val="2"/>
        <scheme val="minor"/>
      </rPr>
      <t>100</t>
    </r>
    <r>
      <rPr>
        <sz val="10"/>
        <color theme="1"/>
        <rFont val="Calibri"/>
        <family val="2"/>
        <scheme val="minor"/>
      </rPr>
      <t xml:space="preserve"> -  A1 or less set as standard
</t>
    </r>
    <r>
      <rPr>
        <b/>
        <sz val="10"/>
        <color theme="1"/>
        <rFont val="Calibri"/>
        <family val="2"/>
        <scheme val="minor"/>
      </rPr>
      <t>50</t>
    </r>
    <r>
      <rPr>
        <sz val="10"/>
        <color theme="1"/>
        <rFont val="Calibri"/>
        <family val="2"/>
        <scheme val="minor"/>
      </rPr>
      <t xml:space="preserve"> - A2 set as standard
</t>
    </r>
    <r>
      <rPr>
        <b/>
        <sz val="10"/>
        <color theme="1"/>
        <rFont val="Calibri"/>
        <family val="2"/>
        <scheme val="minor"/>
      </rPr>
      <t>0</t>
    </r>
    <r>
      <rPr>
        <sz val="10"/>
        <color theme="1"/>
        <rFont val="Calibri"/>
        <family val="2"/>
        <scheme val="minor"/>
      </rPr>
      <t xml:space="preserve"> - B1 or higher set as standard. OR no standards, based on administrative discretion. (please specify which)</t>
    </r>
  </si>
  <si>
    <r>
      <rPr>
        <b/>
        <sz val="10"/>
        <color theme="1"/>
        <rFont val="Calibri"/>
        <family val="2"/>
        <scheme val="minor"/>
      </rPr>
      <t>100</t>
    </r>
    <r>
      <rPr>
        <sz val="10"/>
        <color theme="1"/>
        <rFont val="Calibri"/>
        <family val="2"/>
        <scheme val="minor"/>
      </rPr>
      <t xml:space="preserve"> - No Requirement OR Voluntary course/information (please specify which)
</t>
    </r>
    <r>
      <rPr>
        <b/>
        <sz val="10"/>
        <color theme="1"/>
        <rFont val="Calibri"/>
        <family val="2"/>
        <scheme val="minor"/>
      </rPr>
      <t>50</t>
    </r>
    <r>
      <rPr>
        <sz val="10"/>
        <color theme="1"/>
        <rFont val="Calibri"/>
        <family val="2"/>
        <scheme val="minor"/>
      </rPr>
      <t xml:space="preserve"> - Requirement to take an integration course
</t>
    </r>
    <r>
      <rPr>
        <b/>
        <sz val="10"/>
        <color theme="1"/>
        <rFont val="Calibri"/>
        <family val="2"/>
        <scheme val="minor"/>
      </rPr>
      <t xml:space="preserve">0 </t>
    </r>
    <r>
      <rPr>
        <sz val="10"/>
        <color theme="1"/>
        <rFont val="Calibri"/>
        <family val="2"/>
        <scheme val="minor"/>
      </rPr>
      <t>- Requirement includes integration test/assessment</t>
    </r>
  </si>
  <si>
    <r>
      <rPr>
        <b/>
        <sz val="10"/>
        <color theme="1"/>
        <rFont val="Calibri"/>
        <family val="2"/>
        <scheme val="minor"/>
      </rPr>
      <t>100</t>
    </r>
    <r>
      <rPr>
        <sz val="10"/>
        <color theme="1"/>
        <rFont val="Calibri"/>
        <family val="2"/>
        <scheme val="minor"/>
      </rPr>
      <t xml:space="preserve"> - None or at/below level of social assistance and no income source is excluded (please specify)
</t>
    </r>
    <r>
      <rPr>
        <b/>
        <sz val="10"/>
        <color theme="1"/>
        <rFont val="Calibri"/>
        <family val="2"/>
        <scheme val="minor"/>
      </rPr>
      <t>50</t>
    </r>
    <r>
      <rPr>
        <sz val="10"/>
        <color theme="1"/>
        <rFont val="Calibri"/>
        <family val="2"/>
        <scheme val="minor"/>
      </rPr>
      <t xml:space="preserve"> - Higher than social assistance and no income source is excluded
</t>
    </r>
    <r>
      <rPr>
        <b/>
        <sz val="10"/>
        <color theme="1"/>
        <rFont val="Calibri"/>
        <family val="2"/>
        <scheme val="minor"/>
      </rPr>
      <t>0</t>
    </r>
    <r>
      <rPr>
        <sz val="10"/>
        <color theme="1"/>
        <rFont val="Calibri"/>
        <family val="2"/>
        <scheme val="minor"/>
      </rPr>
      <t xml:space="preserve"> - Income source linked to employment or no use of social assistance</t>
    </r>
  </si>
  <si>
    <r>
      <rPr>
        <b/>
        <sz val="10"/>
        <color theme="1"/>
        <rFont val="Calibri"/>
        <family val="2"/>
        <scheme val="minor"/>
      </rPr>
      <t>100</t>
    </r>
    <r>
      <rPr>
        <sz val="10"/>
        <color theme="1"/>
        <rFont val="Calibri"/>
        <family val="2"/>
        <scheme val="minor"/>
      </rPr>
      <t xml:space="preserve"> - None  
</t>
    </r>
    <r>
      <rPr>
        <b/>
        <sz val="10"/>
        <color theme="1"/>
        <rFont val="Calibri"/>
        <family val="2"/>
        <scheme val="minor"/>
      </rPr>
      <t>50</t>
    </r>
    <r>
      <rPr>
        <sz val="10"/>
        <color theme="1"/>
        <rFont val="Calibri"/>
        <family val="2"/>
        <scheme val="minor"/>
      </rPr>
      <t xml:space="preserve"> - Appropriate accommodation meeting the general health and safety standards
</t>
    </r>
    <r>
      <rPr>
        <b/>
        <sz val="10"/>
        <color theme="1"/>
        <rFont val="Calibri"/>
        <family val="2"/>
        <scheme val="minor"/>
      </rPr>
      <t xml:space="preserve">0 - </t>
    </r>
    <r>
      <rPr>
        <sz val="10"/>
        <color theme="1"/>
        <rFont val="Calibri"/>
        <family val="2"/>
        <scheme val="minor"/>
      </rPr>
      <t>Further requirements (please specify)</t>
    </r>
  </si>
  <si>
    <r>
      <rPr>
        <b/>
        <sz val="10"/>
        <color theme="1"/>
        <rFont val="Calibri"/>
        <family val="2"/>
        <scheme val="minor"/>
      </rPr>
      <t>100</t>
    </r>
    <r>
      <rPr>
        <sz val="10"/>
        <color theme="1"/>
        <rFont val="Calibri"/>
        <family val="2"/>
        <scheme val="minor"/>
      </rPr>
      <t xml:space="preserve"> - Equal to sponsor's residence permit and renewable 
</t>
    </r>
    <r>
      <rPr>
        <b/>
        <sz val="10"/>
        <color theme="1"/>
        <rFont val="Calibri"/>
        <family val="2"/>
        <scheme val="minor"/>
      </rPr>
      <t>50</t>
    </r>
    <r>
      <rPr>
        <sz val="10"/>
        <color theme="1"/>
        <rFont val="Calibri"/>
        <family val="2"/>
        <scheme val="minor"/>
      </rPr>
      <t xml:space="preserve"> - Not equal to sponsor’s but ≥ 1 year renewable permit
</t>
    </r>
    <r>
      <rPr>
        <b/>
        <sz val="10"/>
        <color theme="1"/>
        <rFont val="Calibri"/>
        <family val="2"/>
        <scheme val="minor"/>
      </rPr>
      <t>0</t>
    </r>
    <r>
      <rPr>
        <sz val="10"/>
        <color theme="1"/>
        <rFont val="Calibri"/>
        <family val="2"/>
        <scheme val="minor"/>
      </rPr>
      <t xml:space="preserve"> - &lt; 1 year renewable permit or new application necessary</t>
    </r>
  </si>
  <si>
    <r>
      <rPr>
        <b/>
        <sz val="10"/>
        <color theme="1"/>
        <rFont val="Calibri"/>
        <family val="2"/>
        <scheme val="minor"/>
      </rPr>
      <t xml:space="preserve">100 - </t>
    </r>
    <r>
      <rPr>
        <sz val="10"/>
        <color theme="1"/>
        <rFont val="Calibri"/>
        <family val="2"/>
        <scheme val="minor"/>
      </rPr>
      <t xml:space="preserve">No other than b
</t>
    </r>
    <r>
      <rPr>
        <b/>
        <sz val="10"/>
        <color theme="1"/>
        <rFont val="Calibri"/>
        <family val="2"/>
        <scheme val="minor"/>
      </rPr>
      <t>50</t>
    </r>
    <r>
      <rPr>
        <sz val="10"/>
        <color theme="1"/>
        <rFont val="Calibri"/>
        <family val="2"/>
        <scheme val="minor"/>
      </rPr>
      <t xml:space="preserve"> - Grounds include a,b,c
</t>
    </r>
    <r>
      <rPr>
        <b/>
        <sz val="10"/>
        <color theme="1"/>
        <rFont val="Calibri"/>
        <family val="2"/>
        <scheme val="minor"/>
      </rPr>
      <t>0</t>
    </r>
    <r>
      <rPr>
        <sz val="10"/>
        <color theme="1"/>
        <rFont val="Calibri"/>
        <family val="2"/>
        <scheme val="minor"/>
      </rPr>
      <t xml:space="preserve"> - Includes others like d (please specify) </t>
    </r>
  </si>
  <si>
    <r>
      <rPr>
        <b/>
        <sz val="10"/>
        <color theme="1"/>
        <rFont val="Calibri"/>
        <family val="2"/>
        <scheme val="minor"/>
      </rPr>
      <t>100</t>
    </r>
    <r>
      <rPr>
        <sz val="10"/>
        <color theme="1"/>
        <rFont val="Calibri"/>
        <family val="2"/>
        <scheme val="minor"/>
      </rPr>
      <t xml:space="preserve"> - All elements
</t>
    </r>
    <r>
      <rPr>
        <b/>
        <sz val="10"/>
        <color theme="1"/>
        <rFont val="Calibri"/>
        <family val="2"/>
        <scheme val="minor"/>
      </rPr>
      <t>50</t>
    </r>
    <r>
      <rPr>
        <sz val="10"/>
        <color theme="1"/>
        <rFont val="Calibri"/>
        <family val="2"/>
        <scheme val="minor"/>
      </rPr>
      <t xml:space="preserve"> - Elements include any of these or other but not all 
</t>
    </r>
    <r>
      <rPr>
        <b/>
        <sz val="10"/>
        <color theme="1"/>
        <rFont val="Calibri"/>
        <family val="2"/>
        <scheme val="minor"/>
      </rPr>
      <t>0</t>
    </r>
    <r>
      <rPr>
        <sz val="10"/>
        <color theme="1"/>
        <rFont val="Calibri"/>
        <family val="2"/>
        <scheme val="minor"/>
      </rPr>
      <t xml:space="preserve"> - No elements </t>
    </r>
  </si>
  <si>
    <r>
      <rPr>
        <b/>
        <sz val="10"/>
        <color theme="1"/>
        <rFont val="Calibri"/>
        <family val="2"/>
        <scheme val="minor"/>
      </rPr>
      <t>100</t>
    </r>
    <r>
      <rPr>
        <sz val="10"/>
        <color theme="1"/>
        <rFont val="Calibri"/>
        <family val="2"/>
        <scheme val="minor"/>
      </rPr>
      <t xml:space="preserve"> - After ≤ 3 years
</t>
    </r>
    <r>
      <rPr>
        <b/>
        <sz val="10"/>
        <color theme="1"/>
        <rFont val="Calibri"/>
        <family val="2"/>
        <scheme val="minor"/>
      </rPr>
      <t>50</t>
    </r>
    <r>
      <rPr>
        <sz val="10"/>
        <color theme="1"/>
        <rFont val="Calibri"/>
        <family val="2"/>
        <scheme val="minor"/>
      </rPr>
      <t xml:space="preserve">  - After &gt; 3 ≤ 5 years
</t>
    </r>
    <r>
      <rPr>
        <b/>
        <sz val="10"/>
        <color theme="1"/>
        <rFont val="Calibri"/>
        <family val="2"/>
        <scheme val="minor"/>
      </rPr>
      <t>0</t>
    </r>
    <r>
      <rPr>
        <sz val="10"/>
        <color theme="1"/>
        <rFont val="Calibri"/>
        <family val="2"/>
        <scheme val="minor"/>
      </rPr>
      <t xml:space="preserve"> - After &gt; 5 years, upon certain conditions or no right (e.g. normal procedure for permanent residence)</t>
    </r>
  </si>
  <si>
    <r>
      <rPr>
        <b/>
        <sz val="10"/>
        <rFont val="Calibri"/>
        <family val="2"/>
        <scheme val="minor"/>
      </rPr>
      <t xml:space="preserve">Grounds of rejections: </t>
    </r>
    <r>
      <rPr>
        <sz val="10"/>
        <rFont val="Calibri"/>
        <family val="2"/>
        <scheme val="minor"/>
      </rPr>
      <t>If a foreigner does not have an accommodation, health insurance, economic resources etc. For details see § 9, § 37 and § 56 of Act No. 326/1999 Coll. The reasons are extensive and include a, b, c and d.  
§ 56 The reasons for not long stay visa: …b) the alien filing their applications for long-stay visas falsely c) the foreigner is registered in the records of undesirable persons, d) knowledge of the fact that the costs associated with the stay of the alien in the bore Czech Republic, e) present false or amended terms and information relevant to the assessment of the application referred to therein are not facts (…) h) are discovered facts suggesting that the foreigner after your stay fixed long-stay visa or leave the territory it intends to exploit long-term visa for any purpose other than that stated in the application for a long-term visa i) before showing the long-term visas do not submit proof of travel health insurance during their stay in the territory, which corresponds to the conditions specified in § 180j, and upon request proof of payment of the premium shown on the proof of travel medical insurance, unless the cases mentioned in § 180j paragraph 4, j) the alien's stay in the territory is not in the interest of the Czech Republic, or there is another serious obstacle residence in the territory, a) the alien has not paid the fine or costs incurred in connection with proceedings conducted under this Act. (2) Long-term visa, except for a visa for a stay over 90 days for leave to remain in the territory because according to § 33, paragraph 3, Department of foreigners granted if a) fails the criminal record (§ 174), or b) in the past 5 years, violated the obligation imposed by this Act, provided that the consequences of denial of long-term visas are adequate grounds for denying a long-term visa. In assessing the adequacy of the police particularly takes into account the implications of this denial of the private and family life of a foreigner.</t>
    </r>
  </si>
  <si>
    <r>
      <rPr>
        <b/>
        <sz val="10"/>
        <color theme="1"/>
        <rFont val="Calibri"/>
        <family val="2"/>
        <scheme val="minor"/>
      </rPr>
      <t xml:space="preserve">100 </t>
    </r>
    <r>
      <rPr>
        <sz val="10"/>
        <color theme="1"/>
        <rFont val="Calibri"/>
        <family val="2"/>
        <scheme val="minor"/>
      </rPr>
      <t xml:space="preserve">- Explicit obligation in law for all categories of migrants to have  same access as nationals to a), and NO restrictions in law on access for some categories of migrants for b) 
</t>
    </r>
    <r>
      <rPr>
        <b/>
        <sz val="10"/>
        <color theme="1"/>
        <rFont val="Calibri"/>
        <family val="2"/>
        <scheme val="minor"/>
      </rPr>
      <t>67</t>
    </r>
    <r>
      <rPr>
        <sz val="10"/>
        <color theme="1"/>
        <rFont val="Calibri"/>
        <family val="2"/>
        <scheme val="minor"/>
      </rPr>
      <t xml:space="preserve">  - Explicit obligation in law for all categories of migrants to have  same access as nationals to a), AND restrictions in law on access for some categories of migrants for b)  (please specify) 
</t>
    </r>
    <r>
      <rPr>
        <b/>
        <sz val="10"/>
        <color theme="1"/>
        <rFont val="Calibri"/>
        <family val="2"/>
        <scheme val="minor"/>
      </rPr>
      <t>33</t>
    </r>
    <r>
      <rPr>
        <sz val="10"/>
        <color theme="1"/>
        <rFont val="Calibri"/>
        <family val="2"/>
        <scheme val="minor"/>
      </rPr>
      <t xml:space="preserve"> - For a): No impediment to equal access in law. e.g. No link between compulsory education and residence, or no category of migrant excluded; regardless of policies of b) 
</t>
    </r>
    <r>
      <rPr>
        <b/>
        <sz val="10"/>
        <color theme="1"/>
        <rFont val="Calibri"/>
        <family val="2"/>
        <scheme val="minor"/>
      </rPr>
      <t>0</t>
    </r>
    <r>
      <rPr>
        <sz val="10"/>
        <color theme="1"/>
        <rFont val="Calibri"/>
        <family val="2"/>
        <scheme val="minor"/>
      </rPr>
      <t xml:space="preserve"> - Restrictions in law on access for some categories of migrants (please specify) for a) ; regardless of policies on b) </t>
    </r>
  </si>
  <si>
    <r>
      <rPr>
        <b/>
        <sz val="10"/>
        <color theme="1"/>
        <rFont val="Calibri"/>
        <family val="2"/>
        <scheme val="minor"/>
      </rPr>
      <t>100</t>
    </r>
    <r>
      <rPr>
        <sz val="10"/>
        <color theme="1"/>
        <rFont val="Calibri"/>
        <family val="2"/>
        <scheme val="minor"/>
      </rPr>
      <t xml:space="preserve"> - Both of these (please specify content of a and b)
</t>
    </r>
    <r>
      <rPr>
        <b/>
        <sz val="10"/>
        <color theme="1"/>
        <rFont val="Calibri"/>
        <family val="2"/>
        <scheme val="minor"/>
      </rPr>
      <t>50</t>
    </r>
    <r>
      <rPr>
        <sz val="10"/>
        <color theme="1"/>
        <rFont val="Calibri"/>
        <family val="2"/>
        <scheme val="minor"/>
      </rPr>
      <t xml:space="preserve"> - One of these (please specify content)
</t>
    </r>
    <r>
      <rPr>
        <b/>
        <sz val="10"/>
        <color theme="1"/>
        <rFont val="Calibri"/>
        <family val="2"/>
        <scheme val="minor"/>
      </rPr>
      <t>0</t>
    </r>
    <r>
      <rPr>
        <sz val="10"/>
        <color theme="1"/>
        <rFont val="Calibri"/>
        <family val="2"/>
        <scheme val="minor"/>
      </rPr>
      <t xml:space="preserve"> - None. Migrants only benefit from general support for all students (and targeted non-governmental initiatives where provided).</t>
    </r>
  </si>
  <si>
    <r>
      <t xml:space="preserve">               100 – </t>
    </r>
    <r>
      <rPr>
        <sz val="10"/>
        <color theme="1"/>
        <rFont val="Calibri"/>
        <family val="2"/>
        <scheme val="minor"/>
      </rPr>
      <t>all of three</t>
    </r>
    <r>
      <rPr>
        <b/>
        <sz val="10"/>
        <color theme="1"/>
        <rFont val="Calibri"/>
        <family val="2"/>
        <scheme val="minor"/>
      </rPr>
      <t xml:space="preserve">
               50 - </t>
    </r>
    <r>
      <rPr>
        <sz val="10"/>
        <color theme="1"/>
        <rFont val="Calibri"/>
        <family val="2"/>
        <scheme val="minor"/>
      </rPr>
      <t>one or two of these</t>
    </r>
    <r>
      <rPr>
        <b/>
        <sz val="10"/>
        <color theme="1"/>
        <rFont val="Calibri"/>
        <family val="2"/>
        <scheme val="minor"/>
      </rPr>
      <t xml:space="preserve">
               0 -  </t>
    </r>
    <r>
      <rPr>
        <sz val="10"/>
        <color theme="1"/>
        <rFont val="Calibri"/>
        <family val="2"/>
        <scheme val="minor"/>
      </rPr>
      <t>None, Migrants only benefit from general support. If there is targeted support for migrants, it is only through non-governmental initiatives.</t>
    </r>
  </si>
  <si>
    <r>
      <rPr>
        <b/>
        <sz val="10"/>
        <color theme="1"/>
        <rFont val="Calibri"/>
        <family val="2"/>
        <scheme val="minor"/>
      </rPr>
      <t>100</t>
    </r>
    <r>
      <rPr>
        <sz val="10"/>
        <color theme="1"/>
        <rFont val="Calibri"/>
        <family val="2"/>
        <scheme val="minor"/>
      </rPr>
      <t xml:space="preserve"> - Both of these
</t>
    </r>
    <r>
      <rPr>
        <b/>
        <sz val="10"/>
        <color theme="1"/>
        <rFont val="Calibri"/>
        <family val="2"/>
        <scheme val="minor"/>
      </rPr>
      <t xml:space="preserve">50 </t>
    </r>
    <r>
      <rPr>
        <sz val="10"/>
        <color theme="1"/>
        <rFont val="Calibri"/>
        <family val="2"/>
        <scheme val="minor"/>
      </rPr>
      <t xml:space="preserve">- One of these (please specify)
</t>
    </r>
    <r>
      <rPr>
        <b/>
        <sz val="10"/>
        <color theme="1"/>
        <rFont val="Calibri"/>
        <family val="2"/>
        <scheme val="minor"/>
      </rPr>
      <t>0</t>
    </r>
    <r>
      <rPr>
        <sz val="10"/>
        <color theme="1"/>
        <rFont val="Calibri"/>
        <family val="2"/>
        <scheme val="minor"/>
      </rPr>
      <t xml:space="preserve"> - No provision. Only through private or community initiatives.</t>
    </r>
  </si>
  <si>
    <r>
      <rPr>
        <b/>
        <sz val="10"/>
        <color theme="1"/>
        <rFont val="Calibri"/>
        <family val="2"/>
        <scheme val="minor"/>
      </rPr>
      <t>100</t>
    </r>
    <r>
      <rPr>
        <sz val="10"/>
        <color theme="1"/>
        <rFont val="Calibri"/>
        <family val="2"/>
        <scheme val="minor"/>
      </rPr>
      <t xml:space="preserve"> - Both of these
</t>
    </r>
    <r>
      <rPr>
        <b/>
        <sz val="10"/>
        <color theme="1"/>
        <rFont val="Calibri"/>
        <family val="2"/>
        <scheme val="minor"/>
      </rPr>
      <t>50</t>
    </r>
    <r>
      <rPr>
        <sz val="10"/>
        <color theme="1"/>
        <rFont val="Calibri"/>
        <family val="2"/>
        <scheme val="minor"/>
      </rPr>
      <t xml:space="preserve"> - Only one of these (please specify)
</t>
    </r>
    <r>
      <rPr>
        <b/>
        <sz val="10"/>
        <color theme="1"/>
        <rFont val="Calibri"/>
        <family val="2"/>
        <scheme val="minor"/>
      </rPr>
      <t>0</t>
    </r>
    <r>
      <rPr>
        <sz val="10"/>
        <color theme="1"/>
        <rFont val="Calibri"/>
        <family val="2"/>
        <scheme val="minor"/>
      </rPr>
      <t xml:space="preserve"> - Level/goals not specified or defined.</t>
    </r>
  </si>
  <si>
    <r>
      <rPr>
        <b/>
        <sz val="10"/>
        <color theme="1"/>
        <rFont val="Calibri"/>
        <family val="2"/>
        <scheme val="minor"/>
      </rPr>
      <t>100</t>
    </r>
    <r>
      <rPr>
        <sz val="10"/>
        <color theme="1"/>
        <rFont val="Calibri"/>
        <family val="2"/>
        <scheme val="minor"/>
      </rPr>
      <t xml:space="preserve"> - Two or more of these (please specify)
</t>
    </r>
    <r>
      <rPr>
        <b/>
        <sz val="10"/>
        <color theme="1"/>
        <rFont val="Calibri"/>
        <family val="2"/>
        <scheme val="minor"/>
      </rPr>
      <t>50</t>
    </r>
    <r>
      <rPr>
        <sz val="10"/>
        <color theme="1"/>
        <rFont val="Calibri"/>
        <family val="2"/>
        <scheme val="minor"/>
      </rPr>
      <t xml:space="preserve"> - At least one of these (please specify)
</t>
    </r>
    <r>
      <rPr>
        <b/>
        <sz val="10"/>
        <color theme="1"/>
        <rFont val="Calibri"/>
        <family val="2"/>
        <scheme val="minor"/>
      </rPr>
      <t>0</t>
    </r>
    <r>
      <rPr>
        <sz val="10"/>
        <color theme="1"/>
        <rFont val="Calibri"/>
        <family val="2"/>
        <scheme val="minor"/>
      </rPr>
      <t xml:space="preserve"> - None of these elements</t>
    </r>
  </si>
  <si>
    <r>
      <rPr>
        <b/>
        <sz val="10"/>
        <color theme="1"/>
        <rFont val="Calibri"/>
        <family val="2"/>
        <scheme val="minor"/>
      </rPr>
      <t>100</t>
    </r>
    <r>
      <rPr>
        <sz val="10"/>
        <color theme="1"/>
        <rFont val="Calibri"/>
        <family val="2"/>
        <scheme val="minor"/>
      </rPr>
      <t xml:space="preserve"> - Both of these
</t>
    </r>
    <r>
      <rPr>
        <b/>
        <sz val="10"/>
        <color theme="1"/>
        <rFont val="Calibri"/>
        <family val="2"/>
        <scheme val="minor"/>
      </rPr>
      <t>50</t>
    </r>
    <r>
      <rPr>
        <sz val="10"/>
        <color theme="1"/>
        <rFont val="Calibri"/>
        <family val="2"/>
        <scheme val="minor"/>
      </rPr>
      <t xml:space="preserve"> - One of these (please specify)
</t>
    </r>
    <r>
      <rPr>
        <b/>
        <sz val="10"/>
        <color theme="1"/>
        <rFont val="Calibri"/>
        <family val="2"/>
        <scheme val="minor"/>
      </rPr>
      <t>0</t>
    </r>
    <r>
      <rPr>
        <sz val="10"/>
        <color theme="1"/>
        <rFont val="Calibri"/>
        <family val="2"/>
        <scheme val="minor"/>
      </rPr>
      <t xml:space="preserve"> - None. Migrants only benefit from general support. If there is targeted support for migrants, it is only through voluntary initiatives. </t>
    </r>
  </si>
  <si>
    <r>
      <rPr>
        <b/>
        <sz val="10"/>
        <color theme="1"/>
        <rFont val="Calibri"/>
        <family val="2"/>
        <scheme val="minor"/>
      </rPr>
      <t>100</t>
    </r>
    <r>
      <rPr>
        <sz val="10"/>
        <color theme="1"/>
        <rFont val="Calibri"/>
        <family val="2"/>
        <scheme val="minor"/>
      </rPr>
      <t xml:space="preserve"> - Both of these
</t>
    </r>
    <r>
      <rPr>
        <b/>
        <sz val="10"/>
        <color theme="1"/>
        <rFont val="Calibri"/>
        <family val="2"/>
        <scheme val="minor"/>
      </rPr>
      <t>50</t>
    </r>
    <r>
      <rPr>
        <sz val="10"/>
        <color theme="1"/>
        <rFont val="Calibri"/>
        <family val="2"/>
        <scheme val="minor"/>
      </rPr>
      <t xml:space="preserve"> - One of these (please specify)
</t>
    </r>
    <r>
      <rPr>
        <b/>
        <sz val="10"/>
        <color theme="1"/>
        <rFont val="Calibri"/>
        <family val="2"/>
        <scheme val="minor"/>
      </rPr>
      <t>0</t>
    </r>
    <r>
      <rPr>
        <sz val="10"/>
        <color theme="1"/>
        <rFont val="Calibri"/>
        <family val="2"/>
        <scheme val="minor"/>
      </rPr>
      <t xml:space="preserve"> - Intercultural education not included in curriculum, or intercultural education does not include appreciation of cultural diversity (please specify).</t>
    </r>
  </si>
  <si>
    <r>
      <rPr>
        <b/>
        <sz val="10"/>
        <color theme="1"/>
        <rFont val="Calibri"/>
        <family val="2"/>
        <scheme val="minor"/>
      </rPr>
      <t>100</t>
    </r>
    <r>
      <rPr>
        <sz val="10"/>
        <color theme="1"/>
        <rFont val="Calibri"/>
        <family val="2"/>
        <scheme val="minor"/>
      </rPr>
      <t xml:space="preserve"> - Both of these
</t>
    </r>
    <r>
      <rPr>
        <b/>
        <sz val="10"/>
        <color theme="1"/>
        <rFont val="Calibri"/>
        <family val="2"/>
        <scheme val="minor"/>
      </rPr>
      <t>50</t>
    </r>
    <r>
      <rPr>
        <sz val="10"/>
        <color theme="1"/>
        <rFont val="Calibri"/>
        <family val="2"/>
        <scheme val="minor"/>
      </rPr>
      <t xml:space="preserve"> - One of these (please specify)
</t>
    </r>
    <r>
      <rPr>
        <b/>
        <sz val="10"/>
        <color theme="1"/>
        <rFont val="Calibri"/>
        <family val="2"/>
        <scheme val="minor"/>
      </rPr>
      <t>0</t>
    </r>
    <r>
      <rPr>
        <sz val="10"/>
        <color theme="1"/>
        <rFont val="Calibri"/>
        <family val="2"/>
        <scheme val="minor"/>
      </rPr>
      <t xml:space="preserve"> - None</t>
    </r>
  </si>
  <si>
    <r>
      <rPr>
        <b/>
        <sz val="10"/>
        <color theme="1"/>
        <rFont val="Calibri"/>
        <family val="2"/>
        <scheme val="minor"/>
      </rPr>
      <t>100</t>
    </r>
    <r>
      <rPr>
        <sz val="10"/>
        <color theme="1"/>
        <rFont val="Calibri"/>
        <family val="2"/>
        <scheme val="minor"/>
      </rPr>
      <t xml:space="preserve"> - A or B required 
</t>
    </r>
    <r>
      <rPr>
        <b/>
        <sz val="10"/>
        <color theme="1"/>
        <rFont val="Calibri"/>
        <family val="2"/>
        <scheme val="minor"/>
      </rPr>
      <t xml:space="preserve">50- </t>
    </r>
    <r>
      <rPr>
        <sz val="10"/>
        <color theme="1"/>
        <rFont val="Calibri"/>
        <family val="2"/>
        <scheme val="minor"/>
      </rPr>
      <t xml:space="preserve"> A or B offered extensively to teachers 
</t>
    </r>
    <r>
      <rPr>
        <b/>
        <sz val="10"/>
        <color theme="1"/>
        <rFont val="Calibri"/>
        <family val="2"/>
        <scheme val="minor"/>
      </rPr>
      <t>0</t>
    </r>
    <r>
      <rPr>
        <sz val="10"/>
        <color theme="1"/>
        <rFont val="Calibri"/>
        <family val="2"/>
        <scheme val="minor"/>
      </rPr>
      <t xml:space="preserve"> - A or B only ad hoc / project basis </t>
    </r>
  </si>
  <si>
    <r>
      <rPr>
        <b/>
        <sz val="10"/>
        <color theme="1"/>
        <rFont val="Calibri"/>
        <family val="2"/>
        <scheme val="minor"/>
      </rPr>
      <t xml:space="preserve">Compulsory education as a legal right </t>
    </r>
    <r>
      <rPr>
        <sz val="10"/>
        <color theme="1"/>
        <rFont val="Calibri"/>
        <family val="2"/>
        <scheme val="minor"/>
      </rPr>
      <t xml:space="preserve">- There is a legal right for all compulsory-age children (including undocumented) in the country to attend basic education. 
According to Section 20 (2) letter a) of the Education Act, foreigner nations shall have, under the same condition as citizens of the Czech Republic, access to the basic education, provided that they reside in the Czech Republic. 
However, as can be seen from the Section 36 (2) of the Education Act, the law does not mandate a compulsory school attendance for undocumented migrants or migrants with the visa for up to 90 days. The law only gives them the right to access a basic education when they are compulsory-age children in the Section 20 (2) letter a). On the other hand, the compulsory school attendance is specifically established for other categories of foreigners in the prescribed age. 
Also, see Article 33 of the (Czech) Charter of Fundamental Rights and Freedoms ( Constitutional Act No. 2/1993 Coll.), saying, that everyone has the right to education.
</t>
    </r>
    <r>
      <rPr>
        <b/>
        <sz val="10"/>
        <color theme="1"/>
        <rFont val="Calibri"/>
        <family val="2"/>
        <scheme val="minor"/>
      </rPr>
      <t>Access to non-compulsory education</t>
    </r>
    <r>
      <rPr>
        <sz val="10"/>
        <color theme="1"/>
        <rFont val="Calibri"/>
        <family val="2"/>
        <scheme val="minor"/>
      </rPr>
      <t xml:space="preserve">-According to the Section 20 ( 1) of the Act No. 561/2004 Coll., on Pre-school, Basic, Secondary, Tertiary Professional and other Education ( the Education Act), as amended, only Citizens of European Union Member States shall have access to education and school services defined herein under the same conditions as citizens of the Czech Republic. 
According to the Section 20 (2) letter d) of the Education Act, as amended, person not included in sub -section 1 shall have, under the same conditions as citizens of the Czech Republic, access hereunder to pre-school education, only if they are in possession of a residence permit of the Czech Republic exceeding 90 day and reside in the Czech Republic, or are persons with the right to stay for the purpose of scientific research, or enjoying asylum or subsidiary protection, international protection seekers or persons enjoying temporary protection. Those foreigners have to, according to the Section 20 (3) of the Education Act, as amended, prove to the head teacher of the school or school facility not later than on the day when the education or provision of school services is commenced that they legally reside in the Czech Republic. Legal residence shall be proven by a document specified under the special legal regulation.  See Section 20 (2) letter c) of the Education Act.
All TCN s have the right to free primary education in the Czech language, which also includes access to school meals, leisure education in school facilities for interest education in daily attendance, and Czech lessons. The conditions for access by TCNs to pre-primary education, upper secondary education, tertiary professional education, and school services are modified, according to the legal residency. 
See Act No. 561/2004 Coll., on Pre-school, Basic, Secondary, Tertiary Professional and other Education (hereinafter the Education Act), as amended.
Primary education – see Section 20 (1), 20 (2) letter a), b) of the Education Act. 
(2) ....[TCNs] shall have access, under the same conditions as citizens of the Czech Republic, in accordance with this Act, to:
a) primary education including institutional education and protective education provided that they reside in the Czech Republic;
b) meals that are provided at schools, school clubs organised by a school facility on order to further t develop hobbies and interests of pupils, regular day school attendance, and in the case of pupils of a primary school, to relevant grades of a secondary school or corresponding classes of a conservatory;
Secondary education – see Section 20 (2) letter c) of the Education Act.
(2) ....[TCNs] shall have access, under the same conditions as citizens of the Czech Republic, in accordance with this Act, to:
c)             secondary education, tertiary professional education, including institutional education and protective education provided that they legally reside in the Czech Republic;
Pre-school education, basic artistic education, language education and school services – see Section 20 (2) letter d) of the Education Act.
d) pre-school education, basic artistic education, language education and school services under this Act if they are in possession of a residence permit of the Czech Republic exceeding ninety (90) days and reside in the Czech Republic, or are persons who are permitted to reside in the Czech Republic for the purpose of research, persons receiving asylum, subsidiary protection, international protection seekers, or persons receiving temporary protection.
The right of all children to be educated is also enshrined in the Constitution of the Czech Republic (No. 1/1993 Coll.) and the Charter of Fundamental Rights and Freedoms (No. 2/1993 Coll.). The Constitution states that everybody is equal in accessing the law. According to the law, everyone has an equal opportunity to receive education, free of charge, at compulsory and upper-secondary level (meaning 9 years of compulsory education).
</t>
    </r>
  </si>
  <si>
    <r>
      <t xml:space="preserve">Consultation of foreign residents on national level:
</t>
    </r>
    <r>
      <rPr>
        <b/>
        <sz val="10"/>
        <color theme="1"/>
        <rFont val="Calibri"/>
        <family val="2"/>
        <scheme val="minor"/>
      </rPr>
      <t>Regular consultation</t>
    </r>
    <r>
      <rPr>
        <sz val="10"/>
        <color theme="1"/>
        <rFont val="Calibri"/>
        <family val="2"/>
        <scheme val="minor"/>
      </rPr>
      <t xml:space="preserve">: consultation of immigrant population or of immigrant associations is structurally organised for policies which are relevant for foreign residents
</t>
    </r>
    <r>
      <rPr>
        <b/>
        <sz val="10"/>
        <color theme="1"/>
        <rFont val="Calibri"/>
        <family val="2"/>
        <scheme val="minor"/>
      </rPr>
      <t>Ad-hoc consultation</t>
    </r>
    <r>
      <rPr>
        <sz val="10"/>
        <color theme="1"/>
        <rFont val="Calibri"/>
        <family val="2"/>
        <scheme val="minor"/>
      </rPr>
      <t xml:space="preserve">: consultation of immigrant population or immigrant associations exists but is not structurally organised
Consultation powers:
a) Right of initiative to make its own reports or recommendations, even when not consulted.
b) Right to a response by the national authority to the its advice or recommendations.  </t>
    </r>
  </si>
  <si>
    <r>
      <rPr>
        <b/>
        <sz val="10"/>
        <color theme="1"/>
        <rFont val="Calibri"/>
        <family val="2"/>
        <scheme val="minor"/>
      </rPr>
      <t>0</t>
    </r>
    <r>
      <rPr>
        <sz val="10"/>
        <color theme="1"/>
        <rFont val="Calibri"/>
        <family val="2"/>
        <scheme val="minor"/>
      </rPr>
      <t xml:space="preserve"> - No right to vote in local elections for foreign or non-EU citizens
</t>
    </r>
    <r>
      <rPr>
        <b/>
        <sz val="10"/>
        <color theme="1"/>
        <rFont val="Calibri"/>
        <family val="2"/>
        <scheme val="minor"/>
      </rPr>
      <t>25</t>
    </r>
    <r>
      <rPr>
        <sz val="10"/>
        <color theme="1"/>
        <rFont val="Calibri"/>
        <family val="2"/>
        <scheme val="minor"/>
      </rPr>
      <t xml:space="preserve"> - Local right to vote but with major restrictions (more than five years of residence, reciprocity, other special conditions or special registration procedure, or only in certain municipalities)
</t>
    </r>
    <r>
      <rPr>
        <b/>
        <sz val="10"/>
        <color theme="1"/>
        <rFont val="Calibri"/>
        <family val="2"/>
        <scheme val="minor"/>
      </rPr>
      <t>50</t>
    </r>
    <r>
      <rPr>
        <sz val="10"/>
        <color theme="1"/>
        <rFont val="Calibri"/>
        <family val="2"/>
        <scheme val="minor"/>
      </rPr>
      <t xml:space="preserve"> - Local right to vote (no restrictions: Equal rights as nationals or requirement of less than or equal to five years of residence) and  no or restricted right to stand in local elections
</t>
    </r>
    <r>
      <rPr>
        <b/>
        <sz val="10"/>
        <color theme="1"/>
        <rFont val="Calibri"/>
        <family val="2"/>
        <scheme val="minor"/>
      </rPr>
      <t>75</t>
    </r>
    <r>
      <rPr>
        <sz val="10"/>
        <color theme="1"/>
        <rFont val="Calibri"/>
        <family val="2"/>
        <scheme val="minor"/>
      </rPr>
      <t xml:space="preserve"> - Local right to vote (no restrictions) and unrestrictered right to stand in local elections
</t>
    </r>
    <r>
      <rPr>
        <b/>
        <sz val="10"/>
        <color theme="1"/>
        <rFont val="Calibri"/>
        <family val="2"/>
        <scheme val="minor"/>
      </rPr>
      <t xml:space="preserve">100 </t>
    </r>
    <r>
      <rPr>
        <sz val="10"/>
        <color theme="1"/>
        <rFont val="Calibri"/>
        <family val="2"/>
        <scheme val="minor"/>
      </rPr>
      <t>- National right to vote (no restrictions): Equal rights as nationals after certain period of residence</t>
    </r>
  </si>
  <si>
    <r>
      <rPr>
        <b/>
        <sz val="10"/>
        <color theme="1"/>
        <rFont val="Calibri"/>
        <family val="2"/>
        <scheme val="minor"/>
      </rPr>
      <t>100</t>
    </r>
    <r>
      <rPr>
        <sz val="10"/>
        <color theme="1"/>
        <rFont val="Calibri"/>
        <family val="2"/>
        <scheme val="minor"/>
      </rPr>
      <t xml:space="preserve"> - Equal access with nationals (no restrictions imposed by government)
</t>
    </r>
    <r>
      <rPr>
        <b/>
        <sz val="10"/>
        <color theme="1"/>
        <rFont val="Calibri"/>
        <family val="2"/>
        <scheme val="minor"/>
      </rPr>
      <t>50</t>
    </r>
    <r>
      <rPr>
        <sz val="10"/>
        <color theme="1"/>
        <rFont val="Calibri"/>
        <family val="2"/>
        <scheme val="minor"/>
      </rPr>
      <t xml:space="preserve"> - Restricted access to internal elected positions
</t>
    </r>
    <r>
      <rPr>
        <b/>
        <sz val="10"/>
        <color theme="1"/>
        <rFont val="Calibri"/>
        <family val="2"/>
        <scheme val="minor"/>
      </rPr>
      <t>0</t>
    </r>
    <r>
      <rPr>
        <sz val="10"/>
        <color theme="1"/>
        <rFont val="Calibri"/>
        <family val="2"/>
        <scheme val="minor"/>
      </rPr>
      <t xml:space="preserve"> - Other official/legal restrictions appl</t>
    </r>
  </si>
  <si>
    <r>
      <rPr>
        <b/>
        <sz val="10"/>
        <color theme="1"/>
        <rFont val="Calibri"/>
        <family val="2"/>
        <scheme val="minor"/>
      </rPr>
      <t>100</t>
    </r>
    <r>
      <rPr>
        <sz val="10"/>
        <color theme="1"/>
        <rFont val="Calibri"/>
        <family val="2"/>
        <scheme val="minor"/>
      </rPr>
      <t xml:space="preserve"> - Regular consultation, together with a) anf b) 
</t>
    </r>
    <r>
      <rPr>
        <b/>
        <sz val="10"/>
        <color theme="1"/>
        <rFont val="Calibri"/>
        <family val="2"/>
        <scheme val="minor"/>
      </rPr>
      <t>75</t>
    </r>
    <r>
      <rPr>
        <sz val="10"/>
        <color theme="1"/>
        <rFont val="Calibri"/>
        <family val="2"/>
        <scheme val="minor"/>
      </rPr>
      <t xml:space="preserve"> -  Regular consultation, with members elected or appointed by foreign residents or associations (with or without state intervention)
</t>
    </r>
    <r>
      <rPr>
        <b/>
        <sz val="10"/>
        <color theme="1"/>
        <rFont val="Calibri"/>
        <family val="2"/>
        <scheme val="minor"/>
      </rPr>
      <t>50</t>
    </r>
    <r>
      <rPr>
        <sz val="10"/>
        <color theme="1"/>
        <rFont val="Calibri"/>
        <family val="2"/>
        <scheme val="minor"/>
      </rPr>
      <t xml:space="preserve"> - Regular consultation of foreign residents on national level, with members selected/appointed by state only
</t>
    </r>
    <r>
      <rPr>
        <b/>
        <sz val="10"/>
        <color theme="1"/>
        <rFont val="Calibri"/>
        <family val="2"/>
        <scheme val="minor"/>
      </rPr>
      <t>25</t>
    </r>
    <r>
      <rPr>
        <sz val="10"/>
        <color theme="1"/>
        <rFont val="Calibri"/>
        <family val="2"/>
        <scheme val="minor"/>
      </rPr>
      <t xml:space="preserve">  - ad-hoc consultation of foreign residents on national level
</t>
    </r>
    <r>
      <rPr>
        <b/>
        <sz val="10"/>
        <color theme="1"/>
        <rFont val="Calibri"/>
        <family val="2"/>
        <scheme val="minor"/>
      </rPr>
      <t xml:space="preserve">0 </t>
    </r>
    <r>
      <rPr>
        <sz val="10"/>
        <color theme="1"/>
        <rFont val="Calibri"/>
        <family val="2"/>
        <scheme val="minor"/>
      </rPr>
      <t xml:space="preserve">- No consultation at the national level
</t>
    </r>
  </si>
  <si>
    <r>
      <t xml:space="preserve">100 </t>
    </r>
    <r>
      <rPr>
        <sz val="10"/>
        <color theme="1"/>
        <rFont val="Calibri"/>
        <family val="2"/>
        <scheme val="minor"/>
      </rPr>
      <t>- Policy of information  by state targeted at migrant on individual basis (through individualised meeting or one-stop-shop)</t>
    </r>
    <r>
      <rPr>
        <b/>
        <sz val="10"/>
        <color theme="1"/>
        <rFont val="Calibri"/>
        <family val="2"/>
        <scheme val="minor"/>
      </rPr>
      <t xml:space="preserve">
50 </t>
    </r>
    <r>
      <rPr>
        <sz val="10"/>
        <color theme="1"/>
        <rFont val="Calibri"/>
        <family val="2"/>
        <scheme val="minor"/>
      </rPr>
      <t>- Policy of information on general basis  (through individual campaigns in certain regions, brochures, websites updated on a regular basis)</t>
    </r>
    <r>
      <rPr>
        <b/>
        <sz val="10"/>
        <color theme="1"/>
        <rFont val="Calibri"/>
        <family val="2"/>
        <scheme val="minor"/>
      </rPr>
      <t xml:space="preserve">
0</t>
    </r>
    <r>
      <rPr>
        <sz val="10"/>
        <color theme="1"/>
        <rFont val="Calibri"/>
        <family val="2"/>
        <scheme val="minor"/>
      </rPr>
      <t xml:space="preserve"> - No active policy of information in the last year</t>
    </r>
  </si>
  <si>
    <r>
      <rPr>
        <b/>
        <sz val="10"/>
        <color theme="1"/>
        <rFont val="Calibri"/>
        <family val="2"/>
        <scheme val="minor"/>
      </rPr>
      <t>100</t>
    </r>
    <r>
      <rPr>
        <sz val="10"/>
        <color theme="1"/>
        <rFont val="Calibri"/>
        <family val="2"/>
        <scheme val="minor"/>
      </rPr>
      <t xml:space="preserve"> - Funding or support (in kind) for immigrant organisations involved in consultation and advice at national level without further conditions than being a partner in talks 
</t>
    </r>
    <r>
      <rPr>
        <b/>
        <sz val="10"/>
        <color theme="1"/>
        <rFont val="Calibri"/>
        <family val="2"/>
        <scheme val="minor"/>
      </rPr>
      <t>50</t>
    </r>
    <r>
      <rPr>
        <sz val="10"/>
        <color theme="1"/>
        <rFont val="Calibri"/>
        <family val="2"/>
        <scheme val="minor"/>
      </rPr>
      <t xml:space="preserve"> - Funding or support (in kind) dependent on criteria set by the state (beyond being a partner in consultation and different than for non-immigrant groups) 
</t>
    </r>
    <r>
      <rPr>
        <b/>
        <sz val="10"/>
        <color theme="1"/>
        <rFont val="Calibri"/>
        <family val="2"/>
        <scheme val="minor"/>
      </rPr>
      <t>0</t>
    </r>
    <r>
      <rPr>
        <sz val="10"/>
        <color theme="1"/>
        <rFont val="Calibri"/>
        <family val="2"/>
        <scheme val="minor"/>
      </rPr>
      <t xml:space="preserve"> - No support funding</t>
    </r>
  </si>
  <si>
    <r>
      <rPr>
        <b/>
        <sz val="10"/>
        <color theme="1"/>
        <rFont val="Calibri"/>
        <family val="2"/>
        <scheme val="minor"/>
      </rPr>
      <t>Right to vote in national elections</t>
    </r>
    <r>
      <rPr>
        <sz val="10"/>
        <color theme="1"/>
        <rFont val="Calibri"/>
        <family val="2"/>
        <scheme val="minor"/>
      </rPr>
      <t xml:space="preserve">- Basic condition for political participation is having Czech citizenship.
</t>
    </r>
    <r>
      <rPr>
        <b/>
        <sz val="10"/>
        <color theme="1"/>
        <rFont val="Calibri"/>
        <family val="2"/>
        <scheme val="minor"/>
      </rPr>
      <t>Right to vote in local elections</t>
    </r>
    <r>
      <rPr>
        <sz val="10"/>
        <color theme="1"/>
        <rFont val="Calibri"/>
        <family val="2"/>
        <scheme val="minor"/>
      </rPr>
      <t xml:space="preserve">  - General rule of reciprocity in effect since 2001; since no treaties have been concluded with any other countries, legal rules have had no effect. November 2014: Human Rights Council votes against proposal by Foreigners' Rights Committee to grant voting rights to non-EU citizens with permanent residence. 
</t>
    </r>
  </si>
  <si>
    <r>
      <rPr>
        <b/>
        <sz val="10"/>
        <color theme="1"/>
        <rFont val="Calibri"/>
        <family val="2"/>
        <scheme val="minor"/>
      </rPr>
      <t xml:space="preserve">Regular consultation </t>
    </r>
    <r>
      <rPr>
        <sz val="10"/>
        <color theme="1"/>
        <rFont val="Calibri"/>
        <family val="2"/>
        <scheme val="minor"/>
      </rPr>
      <t>- There are no official consultation mechanisms of foreign residents on national levels. The Committee for Rights of Foreigners cannot be considered as such since the consultations of foreigners are not required and might be only unofficially and ad hoc happening by NGOs. The Advisory Committee composed of representatives of NGOs and state officials not of foreign nationals.</t>
    </r>
  </si>
  <si>
    <r>
      <rPr>
        <b/>
        <sz val="10"/>
        <color theme="1"/>
        <rFont val="Calibri"/>
        <family val="2"/>
        <scheme val="minor"/>
      </rPr>
      <t>100 -</t>
    </r>
    <r>
      <rPr>
        <sz val="10"/>
        <color theme="1"/>
        <rFont val="Calibri"/>
        <family val="2"/>
        <scheme val="minor"/>
      </rPr>
      <t xml:space="preserve"> &lt; 5 years 
</t>
    </r>
    <r>
      <rPr>
        <b/>
        <sz val="10"/>
        <color theme="1"/>
        <rFont val="Calibri"/>
        <family val="2"/>
        <scheme val="minor"/>
      </rPr>
      <t>50</t>
    </r>
    <r>
      <rPr>
        <sz val="10"/>
        <color theme="1"/>
        <rFont val="Calibri"/>
        <family val="2"/>
        <scheme val="minor"/>
      </rPr>
      <t xml:space="preserve"> - 5 years
</t>
    </r>
    <r>
      <rPr>
        <b/>
        <sz val="10"/>
        <color theme="1"/>
        <rFont val="Calibri"/>
        <family val="2"/>
        <scheme val="minor"/>
      </rPr>
      <t>0</t>
    </r>
    <r>
      <rPr>
        <sz val="10"/>
        <color theme="1"/>
        <rFont val="Calibri"/>
        <family val="2"/>
        <scheme val="minor"/>
      </rPr>
      <t xml:space="preserve"> - &gt; 5 years or no legal entitlement to permanent residence for ordinary residents</t>
    </r>
  </si>
  <si>
    <r>
      <rPr>
        <b/>
        <sz val="10"/>
        <color theme="1"/>
        <rFont val="Calibri"/>
        <family val="2"/>
        <scheme val="minor"/>
      </rPr>
      <t>100</t>
    </r>
    <r>
      <rPr>
        <sz val="10"/>
        <color theme="1"/>
        <rFont val="Calibri"/>
        <family val="2"/>
        <scheme val="minor"/>
      </rPr>
      <t xml:space="preserve"> - No Requirement OR Voluntary course/information (please specify which) 
</t>
    </r>
    <r>
      <rPr>
        <b/>
        <sz val="10"/>
        <color theme="1"/>
        <rFont val="Calibri"/>
        <family val="2"/>
        <scheme val="minor"/>
      </rPr>
      <t>50</t>
    </r>
    <r>
      <rPr>
        <sz val="10"/>
        <color theme="1"/>
        <rFont val="Calibri"/>
        <family val="2"/>
        <scheme val="minor"/>
      </rPr>
      <t xml:space="preserve"> - Requirement to take a language course
</t>
    </r>
    <r>
      <rPr>
        <b/>
        <sz val="10"/>
        <color theme="1"/>
        <rFont val="Calibri"/>
        <family val="2"/>
        <scheme val="minor"/>
      </rPr>
      <t>0</t>
    </r>
    <r>
      <rPr>
        <sz val="10"/>
        <color theme="1"/>
        <rFont val="Calibri"/>
        <family val="2"/>
        <scheme val="minor"/>
      </rPr>
      <t xml:space="preserve"> - Requirement includes language test/assessment</t>
    </r>
  </si>
  <si>
    <r>
      <rPr>
        <b/>
        <sz val="10"/>
        <color theme="1"/>
        <rFont val="Calibri"/>
        <family val="2"/>
        <scheme val="minor"/>
      </rPr>
      <t>100 -</t>
    </r>
    <r>
      <rPr>
        <sz val="10"/>
        <color theme="1"/>
        <rFont val="Calibri"/>
        <family val="2"/>
        <scheme val="minor"/>
      </rPr>
      <t xml:space="preserve"> &gt; 5 years
</t>
    </r>
    <r>
      <rPr>
        <b/>
        <sz val="10"/>
        <color theme="1"/>
        <rFont val="Calibri"/>
        <family val="2"/>
        <scheme val="minor"/>
      </rPr>
      <t>50</t>
    </r>
    <r>
      <rPr>
        <sz val="10"/>
        <color theme="1"/>
        <rFont val="Calibri"/>
        <family val="2"/>
        <scheme val="minor"/>
      </rPr>
      <t xml:space="preserve"> - 5 years 
</t>
    </r>
    <r>
      <rPr>
        <b/>
        <sz val="10"/>
        <color theme="1"/>
        <rFont val="Calibri"/>
        <family val="2"/>
        <scheme val="minor"/>
      </rPr>
      <t>0</t>
    </r>
    <r>
      <rPr>
        <sz val="10"/>
        <color theme="1"/>
        <rFont val="Calibri"/>
        <family val="2"/>
        <scheme val="minor"/>
      </rPr>
      <t xml:space="preserve"> - &lt; 5 years</t>
    </r>
  </si>
  <si>
    <r>
      <rPr>
        <b/>
        <sz val="10"/>
        <color theme="1"/>
        <rFont val="Calibri"/>
        <family val="2"/>
        <scheme val="minor"/>
      </rPr>
      <t xml:space="preserve">100 - </t>
    </r>
    <r>
      <rPr>
        <sz val="10"/>
        <color theme="1"/>
        <rFont val="Calibri"/>
        <family val="2"/>
        <scheme val="minor"/>
      </rPr>
      <t xml:space="preserve">Automatically
</t>
    </r>
    <r>
      <rPr>
        <b/>
        <sz val="10"/>
        <color theme="1"/>
        <rFont val="Calibri"/>
        <family val="2"/>
        <scheme val="minor"/>
      </rPr>
      <t>50</t>
    </r>
    <r>
      <rPr>
        <sz val="10"/>
        <color theme="1"/>
        <rFont val="Calibri"/>
        <family val="2"/>
        <scheme val="minor"/>
      </rPr>
      <t xml:space="preserve"> - Upon application
</t>
    </r>
    <r>
      <rPr>
        <b/>
        <sz val="10"/>
        <color theme="1"/>
        <rFont val="Calibri"/>
        <family val="2"/>
        <scheme val="minor"/>
      </rPr>
      <t>0</t>
    </r>
    <r>
      <rPr>
        <sz val="10"/>
        <color theme="1"/>
        <rFont val="Calibri"/>
        <family val="2"/>
        <scheme val="minor"/>
      </rPr>
      <t xml:space="preserve"> - Provided original requirements are still met </t>
    </r>
  </si>
  <si>
    <r>
      <rPr>
        <b/>
        <sz val="10"/>
        <color theme="1"/>
        <rFont val="Calibri"/>
        <family val="2"/>
        <scheme val="minor"/>
      </rPr>
      <t xml:space="preserve">100 - </t>
    </r>
    <r>
      <rPr>
        <sz val="10"/>
        <color theme="1"/>
        <rFont val="Calibri"/>
        <family val="2"/>
        <scheme val="minor"/>
      </rPr>
      <t xml:space="preserve">≥ 3 years
</t>
    </r>
    <r>
      <rPr>
        <b/>
        <sz val="10"/>
        <color theme="1"/>
        <rFont val="Calibri"/>
        <family val="2"/>
        <scheme val="minor"/>
      </rPr>
      <t>50</t>
    </r>
    <r>
      <rPr>
        <sz val="10"/>
        <color theme="1"/>
        <rFont val="Calibri"/>
        <family val="2"/>
        <scheme val="minor"/>
      </rPr>
      <t xml:space="preserve"> - 1 year&lt; , &lt; 3 years
</t>
    </r>
    <r>
      <rPr>
        <b/>
        <sz val="10"/>
        <color theme="1"/>
        <rFont val="Calibri"/>
        <family val="2"/>
        <scheme val="minor"/>
      </rPr>
      <t xml:space="preserve">0 - </t>
    </r>
    <r>
      <rPr>
        <sz val="10"/>
        <color theme="1"/>
        <rFont val="Calibri"/>
        <family val="2"/>
        <scheme val="minor"/>
      </rPr>
      <t>≤ 1  year</t>
    </r>
  </si>
  <si>
    <r>
      <rPr>
        <b/>
        <sz val="10"/>
        <color theme="1"/>
        <rFont val="Calibri"/>
        <family val="2"/>
        <scheme val="minor"/>
      </rPr>
      <t>100</t>
    </r>
    <r>
      <rPr>
        <sz val="10"/>
        <color theme="1"/>
        <rFont val="Calibri"/>
        <family val="2"/>
        <scheme val="minor"/>
      </rPr>
      <t xml:space="preserve"> - Equal access with nationals 
</t>
    </r>
    <r>
      <rPr>
        <b/>
        <sz val="10"/>
        <color theme="1"/>
        <rFont val="Calibri"/>
        <family val="2"/>
        <scheme val="minor"/>
      </rPr>
      <t>50</t>
    </r>
    <r>
      <rPr>
        <sz val="10"/>
        <color theme="1"/>
        <rFont val="Calibri"/>
        <family val="2"/>
        <scheme val="minor"/>
      </rPr>
      <t xml:space="preserve"> - Priority to nationals
</t>
    </r>
    <r>
      <rPr>
        <b/>
        <sz val="10"/>
        <color theme="1"/>
        <rFont val="Calibri"/>
        <family val="2"/>
        <scheme val="minor"/>
      </rPr>
      <t>0</t>
    </r>
    <r>
      <rPr>
        <sz val="10"/>
        <color theme="1"/>
        <rFont val="Calibri"/>
        <family val="2"/>
        <scheme val="minor"/>
      </rPr>
      <t xml:space="preserve"> - Other limiting conditions apply</t>
    </r>
  </si>
  <si>
    <r>
      <rPr>
        <b/>
        <sz val="10"/>
        <color theme="1"/>
        <rFont val="Calibri"/>
        <family val="2"/>
        <scheme val="minor"/>
      </rPr>
      <t>100</t>
    </r>
    <r>
      <rPr>
        <sz val="10"/>
        <color theme="1"/>
        <rFont val="Calibri"/>
        <family val="2"/>
        <scheme val="minor"/>
      </rPr>
      <t xml:space="preserve"> - After ≤ 5 years of total residence(please specify)
</t>
    </r>
    <r>
      <rPr>
        <b/>
        <sz val="10"/>
        <color theme="1"/>
        <rFont val="Calibri"/>
        <family val="2"/>
        <scheme val="minor"/>
      </rPr>
      <t>50</t>
    </r>
    <r>
      <rPr>
        <sz val="10"/>
        <color theme="1"/>
        <rFont val="Calibri"/>
        <family val="2"/>
        <scheme val="minor"/>
      </rPr>
      <t xml:space="preserve"> - After &gt; 5 &lt; 10 years of total residence (please specify)
</t>
    </r>
    <r>
      <rPr>
        <b/>
        <sz val="10"/>
        <color theme="1"/>
        <rFont val="Calibri"/>
        <family val="2"/>
        <scheme val="minor"/>
      </rPr>
      <t>0</t>
    </r>
    <r>
      <rPr>
        <sz val="10"/>
        <color theme="1"/>
        <rFont val="Calibri"/>
        <family val="2"/>
        <scheme val="minor"/>
      </rPr>
      <t xml:space="preserve"> - After ≥ 10 years of total residence (please specify)</t>
    </r>
  </si>
  <si>
    <r>
      <rPr>
        <b/>
        <sz val="10"/>
        <color theme="1"/>
        <rFont val="Calibri"/>
        <family val="2"/>
        <scheme val="minor"/>
      </rPr>
      <t>100</t>
    </r>
    <r>
      <rPr>
        <sz val="10"/>
        <color theme="1"/>
        <rFont val="Calibri"/>
        <family val="2"/>
        <scheme val="minor"/>
      </rPr>
      <t xml:space="preserve"> - Automatic at birth – unconditional
</t>
    </r>
    <r>
      <rPr>
        <b/>
        <sz val="10"/>
        <color theme="1"/>
        <rFont val="Calibri"/>
        <family val="2"/>
        <scheme val="minor"/>
      </rPr>
      <t>67 -</t>
    </r>
    <r>
      <rPr>
        <sz val="10"/>
        <color theme="1"/>
        <rFont val="Calibri"/>
        <family val="2"/>
        <scheme val="minor"/>
      </rPr>
      <t xml:space="preserve"> Automatic, but attached to conditions related to the parents’ status or to other requirements (e.g., age of majority)
</t>
    </r>
    <r>
      <rPr>
        <b/>
        <sz val="10"/>
        <color theme="1"/>
        <rFont val="Calibri"/>
        <family val="2"/>
        <scheme val="minor"/>
      </rPr>
      <t>33</t>
    </r>
    <r>
      <rPr>
        <sz val="10"/>
        <color theme="1"/>
        <rFont val="Calibri"/>
        <family val="2"/>
        <scheme val="minor"/>
      </rPr>
      <t xml:space="preserve"> - Upon simple application or declaration after birth
</t>
    </r>
    <r>
      <rPr>
        <b/>
        <sz val="10"/>
        <color theme="1"/>
        <rFont val="Calibri"/>
        <family val="2"/>
        <scheme val="minor"/>
      </rPr>
      <t xml:space="preserve">0 - </t>
    </r>
    <r>
      <rPr>
        <sz val="10"/>
        <color theme="1"/>
        <rFont val="Calibri"/>
        <family val="2"/>
        <scheme val="minor"/>
      </rPr>
      <t xml:space="preserve">naturalization procedure (facilitated or not) </t>
    </r>
  </si>
  <si>
    <r>
      <rPr>
        <b/>
        <sz val="10"/>
        <color theme="1"/>
        <rFont val="Calibri"/>
        <family val="2"/>
        <scheme val="minor"/>
      </rPr>
      <t>100</t>
    </r>
    <r>
      <rPr>
        <sz val="10"/>
        <color theme="1"/>
        <rFont val="Calibri"/>
        <family val="2"/>
        <scheme val="minor"/>
      </rPr>
      <t xml:space="preserve"> - No Assessment OR A1 or less set as standard (please specify which)
</t>
    </r>
    <r>
      <rPr>
        <b/>
        <sz val="10"/>
        <color theme="1"/>
        <rFont val="Calibri"/>
        <family val="2"/>
        <scheme val="minor"/>
      </rPr>
      <t>50</t>
    </r>
    <r>
      <rPr>
        <sz val="10"/>
        <color theme="1"/>
        <rFont val="Calibri"/>
        <family val="2"/>
        <scheme val="minor"/>
      </rPr>
      <t xml:space="preserve"> - A2 set as standard
</t>
    </r>
    <r>
      <rPr>
        <b/>
        <sz val="10"/>
        <color theme="1"/>
        <rFont val="Calibri"/>
        <family val="2"/>
        <scheme val="minor"/>
      </rPr>
      <t>0</t>
    </r>
    <r>
      <rPr>
        <sz val="10"/>
        <color theme="1"/>
        <rFont val="Calibri"/>
        <family val="2"/>
        <scheme val="minor"/>
      </rPr>
      <t xml:space="preserve"> - B1 or higher set as standard. OR no standards, based on administrative discretion.(please specify which)</t>
    </r>
  </si>
  <si>
    <r>
      <rPr>
        <b/>
        <sz val="10"/>
        <color theme="1"/>
        <rFont val="Calibri"/>
        <family val="2"/>
        <scheme val="minor"/>
      </rPr>
      <t>100</t>
    </r>
    <r>
      <rPr>
        <sz val="10"/>
        <color theme="1"/>
        <rFont val="Calibri"/>
        <family val="2"/>
        <scheme val="minor"/>
      </rPr>
      <t xml:space="preserve"> - No Requirement OR Voluntary provision of information (please specify which)
</t>
    </r>
    <r>
      <rPr>
        <b/>
        <sz val="10"/>
        <color theme="1"/>
        <rFont val="Calibri"/>
        <family val="2"/>
        <scheme val="minor"/>
      </rPr>
      <t>50</t>
    </r>
    <r>
      <rPr>
        <sz val="10"/>
        <color theme="1"/>
        <rFont val="Calibri"/>
        <family val="2"/>
        <scheme val="minor"/>
      </rPr>
      <t xml:space="preserve"> - Requirement to complete a course
</t>
    </r>
    <r>
      <rPr>
        <b/>
        <sz val="10"/>
        <color theme="1"/>
        <rFont val="Calibri"/>
        <family val="2"/>
        <scheme val="minor"/>
      </rPr>
      <t xml:space="preserve">0 </t>
    </r>
    <r>
      <rPr>
        <sz val="10"/>
        <color theme="1"/>
        <rFont val="Calibri"/>
        <family val="2"/>
        <scheme val="minor"/>
      </rPr>
      <t>- Requirement to pass an integration test/assessment</t>
    </r>
  </si>
  <si>
    <r>
      <rPr>
        <b/>
        <sz val="10"/>
        <color theme="1"/>
        <rFont val="Calibri"/>
        <family val="2"/>
        <scheme val="minor"/>
      </rPr>
      <t>100</t>
    </r>
    <r>
      <rPr>
        <sz val="10"/>
        <color theme="1"/>
        <rFont val="Calibri"/>
        <family val="2"/>
        <scheme val="minor"/>
      </rPr>
      <t xml:space="preserve"> - None 
</t>
    </r>
    <r>
      <rPr>
        <b/>
        <sz val="10"/>
        <color theme="1"/>
        <rFont val="Calibri"/>
        <family val="2"/>
        <scheme val="minor"/>
      </rPr>
      <t>50</t>
    </r>
    <r>
      <rPr>
        <sz val="10"/>
        <color theme="1"/>
        <rFont val="Calibri"/>
        <family val="2"/>
        <scheme val="minor"/>
      </rPr>
      <t xml:space="preserve"> - Minimum income (e.g. acknowledged level of poverty threshold)/no income source is excluded
</t>
    </r>
    <r>
      <rPr>
        <b/>
        <sz val="10"/>
        <color theme="1"/>
        <rFont val="Calibri"/>
        <family val="2"/>
        <scheme val="minor"/>
      </rPr>
      <t>0</t>
    </r>
    <r>
      <rPr>
        <sz val="10"/>
        <color theme="1"/>
        <rFont val="Calibri"/>
        <family val="2"/>
        <scheme val="minor"/>
      </rPr>
      <t xml:space="preserve"> - Additional requirements (e.g. employment, stable and sufficient resources, higher levels of income)</t>
    </r>
  </si>
  <si>
    <r>
      <rPr>
        <b/>
        <sz val="10"/>
        <color theme="1"/>
        <rFont val="Calibri"/>
        <family val="2"/>
        <scheme val="minor"/>
      </rPr>
      <t xml:space="preserve">100 </t>
    </r>
    <r>
      <rPr>
        <sz val="10"/>
        <color theme="1"/>
        <rFont val="Calibri"/>
        <family val="2"/>
        <scheme val="minor"/>
      </rPr>
      <t xml:space="preserve">- Crimes with sentences of imprisonment for ≥ 5 years OR Use of qualifying period instead of refusal
</t>
    </r>
    <r>
      <rPr>
        <b/>
        <sz val="10"/>
        <color theme="1"/>
        <rFont val="Calibri"/>
        <family val="2"/>
        <scheme val="minor"/>
      </rPr>
      <t>50</t>
    </r>
    <r>
      <rPr>
        <sz val="10"/>
        <color theme="1"/>
        <rFont val="Calibri"/>
        <family val="2"/>
        <scheme val="minor"/>
      </rPr>
      <t xml:space="preserve"> - Crimes with sentences of imprisonment for &lt; 5 years
</t>
    </r>
    <r>
      <rPr>
        <b/>
        <sz val="10"/>
        <color theme="1"/>
        <rFont val="Calibri"/>
        <family val="2"/>
        <scheme val="minor"/>
      </rPr>
      <t xml:space="preserve">0 </t>
    </r>
    <r>
      <rPr>
        <sz val="10"/>
        <color theme="1"/>
        <rFont val="Calibri"/>
        <family val="2"/>
        <scheme val="minor"/>
      </rPr>
      <t>- For other offences (e.g. misdemeanours, minor offenses, pending criminal procedure)</t>
    </r>
  </si>
  <si>
    <r>
      <t xml:space="preserve">100 </t>
    </r>
    <r>
      <rPr>
        <sz val="10"/>
        <color theme="1"/>
        <rFont val="Calibri"/>
        <family val="2"/>
        <scheme val="minor"/>
      </rPr>
      <t>- No requirement for anyone</t>
    </r>
    <r>
      <rPr>
        <b/>
        <sz val="10"/>
        <color theme="1"/>
        <rFont val="Calibri"/>
        <family val="2"/>
        <scheme val="minor"/>
      </rPr>
      <t xml:space="preserve">
50 </t>
    </r>
    <r>
      <rPr>
        <sz val="10"/>
        <color theme="1"/>
        <rFont val="Calibri"/>
        <family val="2"/>
        <scheme val="minor"/>
      </rPr>
      <t>- Yes, but with multiple substantial exemptions: a. On humanitarian grounds (e.g. for refugees, stateless); b. On accessibility grounds (e.g. cost, distance, impossibility))</t>
    </r>
    <r>
      <rPr>
        <b/>
        <sz val="10"/>
        <color theme="1"/>
        <rFont val="Calibri"/>
        <family val="2"/>
        <scheme val="minor"/>
      </rPr>
      <t xml:space="preserve">
0 </t>
    </r>
    <r>
      <rPr>
        <sz val="10"/>
        <color theme="1"/>
        <rFont val="Calibri"/>
        <family val="2"/>
        <scheme val="minor"/>
      </rPr>
      <t>- Yes, and no substantive exceptions (beyond humanitarian reasons, e.g., exemptions only for spouses, citizens of certain countries /person not being able to renounce origin country citizenship)</t>
    </r>
  </si>
  <si>
    <r>
      <rPr>
        <b/>
        <sz val="10"/>
        <color theme="1"/>
        <rFont val="Calibri"/>
        <family val="2"/>
        <scheme val="minor"/>
      </rPr>
      <t>100</t>
    </r>
    <r>
      <rPr>
        <sz val="10"/>
        <color theme="1"/>
        <rFont val="Calibri"/>
        <family val="2"/>
        <scheme val="minor"/>
      </rPr>
      <t xml:space="preserve"> - All three grounds
</t>
    </r>
    <r>
      <rPr>
        <b/>
        <sz val="10"/>
        <color theme="1"/>
        <rFont val="Calibri"/>
        <family val="2"/>
        <scheme val="minor"/>
      </rPr>
      <t>50</t>
    </r>
    <r>
      <rPr>
        <sz val="10"/>
        <color theme="1"/>
        <rFont val="Calibri"/>
        <family val="2"/>
        <scheme val="minor"/>
      </rPr>
      <t xml:space="preserve"> - Two grounds (please specify which ones)
</t>
    </r>
    <r>
      <rPr>
        <b/>
        <sz val="10"/>
        <color theme="1"/>
        <rFont val="Calibri"/>
        <family val="2"/>
        <scheme val="minor"/>
      </rPr>
      <t>0</t>
    </r>
    <r>
      <rPr>
        <sz val="10"/>
        <color theme="1"/>
        <rFont val="Calibri"/>
        <family val="2"/>
        <scheme val="minor"/>
      </rPr>
      <t xml:space="preserve"> - Ground a, none, or only based on international standards or constitution, subject to judicial interpretation</t>
    </r>
  </si>
  <si>
    <r>
      <rPr>
        <b/>
        <sz val="10"/>
        <color theme="1"/>
        <rFont val="Calibri"/>
        <family val="2"/>
        <scheme val="minor"/>
      </rPr>
      <t>100</t>
    </r>
    <r>
      <rPr>
        <sz val="10"/>
        <color theme="1"/>
        <rFont val="Calibri"/>
        <family val="2"/>
        <scheme val="minor"/>
      </rPr>
      <t xml:space="preserve"> - All three grounds
</t>
    </r>
    <r>
      <rPr>
        <b/>
        <sz val="10"/>
        <color theme="1"/>
        <rFont val="Calibri"/>
        <family val="2"/>
        <scheme val="minor"/>
      </rPr>
      <t>50</t>
    </r>
    <r>
      <rPr>
        <sz val="10"/>
        <color theme="1"/>
        <rFont val="Calibri"/>
        <family val="2"/>
        <scheme val="minor"/>
      </rPr>
      <t xml:space="preserve"> - Two grounds
</t>
    </r>
    <r>
      <rPr>
        <b/>
        <sz val="10"/>
        <color theme="1"/>
        <rFont val="Calibri"/>
        <family val="2"/>
        <scheme val="minor"/>
      </rPr>
      <t xml:space="preserve">0 </t>
    </r>
    <r>
      <rPr>
        <sz val="10"/>
        <color theme="1"/>
        <rFont val="Calibri"/>
        <family val="2"/>
        <scheme val="minor"/>
      </rPr>
      <t>- Ground a, none, or only based on international standards or constitution, subject to judicial interpretation</t>
    </r>
  </si>
  <si>
    <r>
      <rPr>
        <b/>
        <sz val="10"/>
        <color theme="1"/>
        <rFont val="Calibri"/>
        <family val="2"/>
        <scheme val="minor"/>
      </rPr>
      <t>0</t>
    </r>
    <r>
      <rPr>
        <sz val="10"/>
        <color theme="1"/>
        <rFont val="Calibri"/>
        <family val="2"/>
        <scheme val="minor"/>
      </rPr>
      <t xml:space="preserve"> - None
</t>
    </r>
    <r>
      <rPr>
        <b/>
        <sz val="10"/>
        <color theme="1"/>
        <rFont val="Calibri"/>
        <family val="2"/>
        <scheme val="minor"/>
      </rPr>
      <t>25</t>
    </r>
    <r>
      <rPr>
        <sz val="10"/>
        <color theme="1"/>
        <rFont val="Calibri"/>
        <family val="2"/>
        <scheme val="minor"/>
      </rPr>
      <t xml:space="preserve"> - One of these 
</t>
    </r>
    <r>
      <rPr>
        <b/>
        <sz val="10"/>
        <color theme="1"/>
        <rFont val="Calibri"/>
        <family val="2"/>
        <scheme val="minor"/>
      </rPr>
      <t>50</t>
    </r>
    <r>
      <rPr>
        <sz val="10"/>
        <color theme="1"/>
        <rFont val="Calibri"/>
        <family val="2"/>
        <scheme val="minor"/>
      </rPr>
      <t xml:space="preserve"> - Two of these
</t>
    </r>
    <r>
      <rPr>
        <b/>
        <sz val="10"/>
        <color theme="1"/>
        <rFont val="Calibri"/>
        <family val="2"/>
        <scheme val="minor"/>
      </rPr>
      <t xml:space="preserve">75 - </t>
    </r>
    <r>
      <rPr>
        <sz val="10"/>
        <color theme="1"/>
        <rFont val="Calibri"/>
        <family val="2"/>
        <scheme val="minor"/>
      </rPr>
      <t xml:space="preserve">Three of these
</t>
    </r>
    <r>
      <rPr>
        <b/>
        <sz val="10"/>
        <color theme="1"/>
        <rFont val="Calibri"/>
        <family val="2"/>
        <scheme val="minor"/>
      </rPr>
      <t>100</t>
    </r>
    <r>
      <rPr>
        <sz val="10"/>
        <color theme="1"/>
        <rFont val="Calibri"/>
        <family val="2"/>
        <scheme val="minor"/>
      </rPr>
      <t xml:space="preserve"> - All four of these </t>
    </r>
  </si>
  <si>
    <r>
      <rPr>
        <b/>
        <sz val="10"/>
        <color theme="1"/>
        <rFont val="Calibri"/>
        <family val="2"/>
        <scheme val="minor"/>
      </rPr>
      <t>100</t>
    </r>
    <r>
      <rPr>
        <sz val="10"/>
        <color theme="1"/>
        <rFont val="Calibri"/>
        <family val="2"/>
        <scheme val="minor"/>
      </rPr>
      <t xml:space="preserve"> - All three grounds
</t>
    </r>
    <r>
      <rPr>
        <b/>
        <sz val="10"/>
        <color theme="1"/>
        <rFont val="Calibri"/>
        <family val="2"/>
        <scheme val="minor"/>
      </rPr>
      <t>50</t>
    </r>
    <r>
      <rPr>
        <sz val="10"/>
        <color theme="1"/>
        <rFont val="Calibri"/>
        <family val="2"/>
        <scheme val="minor"/>
      </rPr>
      <t xml:space="preserve"> - Two grounds
</t>
    </r>
    <r>
      <rPr>
        <b/>
        <sz val="10"/>
        <color theme="1"/>
        <rFont val="Calibri"/>
        <family val="2"/>
        <scheme val="minor"/>
      </rPr>
      <t>0</t>
    </r>
    <r>
      <rPr>
        <sz val="10"/>
        <color theme="1"/>
        <rFont val="Calibri"/>
        <family val="2"/>
        <scheme val="minor"/>
      </rPr>
      <t xml:space="preserve"> - Ground A </t>
    </r>
  </si>
  <si>
    <r>
      <rPr>
        <b/>
        <sz val="10"/>
        <color theme="1"/>
        <rFont val="Calibri"/>
        <family val="2"/>
        <scheme val="minor"/>
      </rPr>
      <t xml:space="preserve">100 - </t>
    </r>
    <r>
      <rPr>
        <sz val="10"/>
        <color theme="1"/>
        <rFont val="Calibri"/>
        <family val="2"/>
        <scheme val="minor"/>
      </rPr>
      <t>Three of these</t>
    </r>
    <r>
      <rPr>
        <b/>
        <sz val="10"/>
        <color theme="1"/>
        <rFont val="Calibri"/>
        <family val="2"/>
        <scheme val="minor"/>
      </rPr>
      <t xml:space="preserve"> 
67 - </t>
    </r>
    <r>
      <rPr>
        <sz val="10"/>
        <color theme="1"/>
        <rFont val="Calibri"/>
        <family val="2"/>
        <scheme val="minor"/>
      </rPr>
      <t xml:space="preserve">Two of these
</t>
    </r>
    <r>
      <rPr>
        <b/>
        <sz val="10"/>
        <color theme="1"/>
        <rFont val="Calibri"/>
        <family val="2"/>
        <scheme val="minor"/>
      </rPr>
      <t>33</t>
    </r>
    <r>
      <rPr>
        <sz val="10"/>
        <color theme="1"/>
        <rFont val="Calibri"/>
        <family val="2"/>
        <scheme val="minor"/>
      </rPr>
      <t xml:space="preserve"> - One of these</t>
    </r>
    <r>
      <rPr>
        <b/>
        <sz val="10"/>
        <color theme="1"/>
        <rFont val="Calibri"/>
        <family val="2"/>
        <scheme val="minor"/>
      </rPr>
      <t xml:space="preserve">
0 - </t>
    </r>
    <r>
      <rPr>
        <sz val="10"/>
        <color theme="1"/>
        <rFont val="Calibri"/>
        <family val="2"/>
        <scheme val="minor"/>
      </rPr>
      <t>No specialized Body</t>
    </r>
  </si>
  <si>
    <r>
      <rPr>
        <b/>
        <sz val="10"/>
        <color theme="1"/>
        <rFont val="Calibri"/>
        <family val="2"/>
        <scheme val="minor"/>
      </rPr>
      <t xml:space="preserve">100 </t>
    </r>
    <r>
      <rPr>
        <sz val="10"/>
        <color theme="1"/>
        <rFont val="Calibri"/>
        <family val="2"/>
        <scheme val="minor"/>
      </rPr>
      <t xml:space="preserve">- Both of these 
</t>
    </r>
    <r>
      <rPr>
        <b/>
        <sz val="10"/>
        <color theme="1"/>
        <rFont val="Calibri"/>
        <family val="2"/>
        <scheme val="minor"/>
      </rPr>
      <t xml:space="preserve">50 </t>
    </r>
    <r>
      <rPr>
        <sz val="10"/>
        <color theme="1"/>
        <rFont val="Calibri"/>
        <family val="2"/>
        <scheme val="minor"/>
      </rPr>
      <t xml:space="preserve">- Only A 
</t>
    </r>
    <r>
      <rPr>
        <b/>
        <sz val="10"/>
        <color theme="1"/>
        <rFont val="Calibri"/>
        <family val="2"/>
        <scheme val="minor"/>
      </rPr>
      <t xml:space="preserve">0 </t>
    </r>
    <r>
      <rPr>
        <sz val="10"/>
        <color theme="1"/>
        <rFont val="Calibri"/>
        <family val="2"/>
        <scheme val="minor"/>
      </rPr>
      <t>- None of these</t>
    </r>
  </si>
  <si>
    <r>
      <rPr>
        <b/>
        <sz val="10"/>
        <color theme="1"/>
        <rFont val="Calibri"/>
        <family val="2"/>
        <scheme val="minor"/>
      </rPr>
      <t>Procedures available for victims</t>
    </r>
    <r>
      <rPr>
        <sz val="10"/>
        <color theme="1"/>
        <rFont val="Calibri"/>
        <family val="2"/>
        <scheme val="minor"/>
      </rPr>
      <t xml:space="preserve"> - Access for victims, irrespective of grounds of discrimination, to:                  
a) judicial civil procedures                                                 b) criminal procedures                     
c) administrative procedures           
</t>
    </r>
    <r>
      <rPr>
        <b/>
        <sz val="10"/>
        <color theme="1"/>
        <rFont val="Calibri"/>
        <family val="2"/>
        <scheme val="minor"/>
      </rPr>
      <t xml:space="preserve">Shift in burden of proof in procedures </t>
    </r>
    <r>
      <rPr>
        <sz val="10"/>
        <color theme="1"/>
        <rFont val="Calibri"/>
        <family val="2"/>
        <scheme val="minor"/>
      </rPr>
      <t xml:space="preserve"> - a) shift in burden of proof in judicial civil procedures                                        
b) shift in burden of proof in administrative procedures
</t>
    </r>
    <r>
      <rPr>
        <b/>
        <sz val="10"/>
        <color theme="1"/>
        <rFont val="Calibri"/>
        <family val="2"/>
        <scheme val="minor"/>
      </rPr>
      <t>Role of legal entities in proceedings</t>
    </r>
    <r>
      <rPr>
        <sz val="10"/>
        <color theme="1"/>
        <rFont val="Calibri"/>
        <family val="2"/>
        <scheme val="minor"/>
      </rPr>
      <t xml:space="preserve">  - Legal entities with a legitimate interest in defending the principle of equality:          
a) may engage in proceedings on behalf of victims         
b) may engage in proceedings in support of victims  
Definition: proceedings on behalf of victims means to represent a person or company  in a court;  proceedings in support of victims means joining already existing proceedings
</t>
    </r>
    <r>
      <rPr>
        <b/>
        <sz val="10"/>
        <color theme="1"/>
        <rFont val="Calibri"/>
        <family val="2"/>
        <scheme val="minor"/>
      </rPr>
      <t>Range of sanctions</t>
    </r>
    <r>
      <rPr>
        <sz val="10"/>
        <color theme="1"/>
        <rFont val="Calibri"/>
        <family val="2"/>
        <scheme val="minor"/>
      </rPr>
      <t xml:space="preserve"> - Sanctions include:           
a) financial compensation to victims for material damages      
b) financial compensation to victims for moral damages/ damages for injuries to feelings                                   
c) restitution of rights lost due to discrimination/ damages in lieu             
d) imposing positive measures on discrimination                                           
e) imposing negative measures to stop offending                                           
f) imposing negative measures to prevent repeat offending                         
g) specific sanctions authorising publication of the verdict (in a non-judicial publication, i.e. not in documents produced by the court)        
h) specific sanctions for legal persons</t>
    </r>
  </si>
  <si>
    <r>
      <t xml:space="preserve">Powers to assists victims
</t>
    </r>
    <r>
      <rPr>
        <sz val="10"/>
        <color theme="1"/>
        <rFont val="Calibri"/>
        <family val="2"/>
        <scheme val="minor"/>
      </rPr>
      <t xml:space="preserve">According to the Sec. 21b of the Law no. 349/1999 Coll., on Public Defender of Rights, the competence of the equality body includes the independent legal advice to the victims.
</t>
    </r>
    <r>
      <rPr>
        <b/>
        <sz val="10"/>
        <color theme="1"/>
        <rFont val="Calibri"/>
        <family val="2"/>
        <scheme val="minor"/>
      </rPr>
      <t xml:space="preserve">Powers to instigate proceedings and enforce findings
</t>
    </r>
    <r>
      <rPr>
        <sz val="10"/>
        <color theme="1"/>
        <rFont val="Calibri"/>
        <family val="2"/>
        <scheme val="minor"/>
      </rPr>
      <t>The powers of investigation apply only with respect to public bodies (where this competence is based on previous competencies of the Public Defender of Rights as an public administration ombudsman.</t>
    </r>
    <r>
      <rPr>
        <b/>
        <sz val="10"/>
        <color theme="1"/>
        <rFont val="Calibri"/>
        <family val="2"/>
        <scheme val="minor"/>
      </rPr>
      <t xml:space="preserve">
</t>
    </r>
  </si>
  <si>
    <r>
      <rPr>
        <b/>
        <sz val="10"/>
        <color theme="1"/>
        <rFont val="Calibri"/>
        <family val="2"/>
        <scheme val="minor"/>
      </rPr>
      <t>100</t>
    </r>
    <r>
      <rPr>
        <sz val="10"/>
        <color theme="1"/>
        <rFont val="Calibri"/>
        <family val="2"/>
        <scheme val="minor"/>
      </rPr>
      <t xml:space="preserve"> -  Inclusion is unconditional
</t>
    </r>
    <r>
      <rPr>
        <b/>
        <sz val="10"/>
        <color theme="1"/>
        <rFont val="Calibri"/>
        <family val="2"/>
        <scheme val="minor"/>
      </rPr>
      <t>50</t>
    </r>
    <r>
      <rPr>
        <sz val="10"/>
        <color theme="1"/>
        <rFont val="Calibri"/>
        <family val="2"/>
        <scheme val="minor"/>
      </rPr>
      <t xml:space="preserve"> - Some conditions for inclusion
</t>
    </r>
    <r>
      <rPr>
        <b/>
        <sz val="10"/>
        <color theme="1"/>
        <rFont val="Calibri"/>
        <family val="2"/>
        <scheme val="minor"/>
      </rPr>
      <t>0</t>
    </r>
    <r>
      <rPr>
        <sz val="10"/>
        <color theme="1"/>
        <rFont val="Calibri"/>
        <family val="2"/>
        <scheme val="minor"/>
      </rPr>
      <t xml:space="preserve"> - No inclusion (costs must be paid in full by the user or by a commercial insurance policy)</t>
    </r>
  </si>
  <si>
    <r>
      <rPr>
        <b/>
        <sz val="10"/>
        <color theme="1"/>
        <rFont val="Calibri"/>
        <family val="2"/>
        <scheme val="minor"/>
      </rPr>
      <t>100</t>
    </r>
    <r>
      <rPr>
        <sz val="10"/>
        <color theme="1"/>
        <rFont val="Calibri"/>
        <family val="2"/>
        <scheme val="minor"/>
      </rPr>
      <t xml:space="preserve"> - Neither
50 - A or B (please specify)
0 - A and B</t>
    </r>
  </si>
  <si>
    <r>
      <rPr>
        <b/>
        <sz val="10"/>
        <color theme="1"/>
        <rFont val="Calibri"/>
        <family val="2"/>
        <scheme val="minor"/>
      </rPr>
      <t xml:space="preserve">100 </t>
    </r>
    <r>
      <rPr>
        <sz val="10"/>
        <color theme="1"/>
        <rFont val="Calibri"/>
        <family val="2"/>
        <scheme val="minor"/>
      </rPr>
      <t xml:space="preserve">-  Inclusion is unconditional
</t>
    </r>
    <r>
      <rPr>
        <b/>
        <sz val="10"/>
        <color theme="1"/>
        <rFont val="Calibri"/>
        <family val="2"/>
        <scheme val="minor"/>
      </rPr>
      <t>50</t>
    </r>
    <r>
      <rPr>
        <sz val="10"/>
        <color theme="1"/>
        <rFont val="Calibri"/>
        <family val="2"/>
        <scheme val="minor"/>
      </rPr>
      <t xml:space="preserve"> - Some conditions for inclusion
</t>
    </r>
    <r>
      <rPr>
        <b/>
        <sz val="10"/>
        <color theme="1"/>
        <rFont val="Calibri"/>
        <family val="2"/>
        <scheme val="minor"/>
      </rPr>
      <t>0</t>
    </r>
    <r>
      <rPr>
        <sz val="10"/>
        <color theme="1"/>
        <rFont val="Calibri"/>
        <family val="2"/>
        <scheme val="minor"/>
      </rPr>
      <t xml:space="preserve"> - No inclusion (costs must be paid in full by the user or by a commercial insurance policy)</t>
    </r>
  </si>
  <si>
    <r>
      <rPr>
        <b/>
        <sz val="10"/>
        <color theme="1"/>
        <rFont val="Calibri"/>
        <family val="2"/>
        <scheme val="minor"/>
      </rPr>
      <t xml:space="preserve">100 - </t>
    </r>
    <r>
      <rPr>
        <sz val="10"/>
        <color theme="1"/>
        <rFont val="Calibri"/>
        <family val="2"/>
        <scheme val="minor"/>
      </rPr>
      <t>All three groups</t>
    </r>
    <r>
      <rPr>
        <b/>
        <sz val="10"/>
        <color theme="1"/>
        <rFont val="Calibri"/>
        <family val="2"/>
        <scheme val="minor"/>
      </rPr>
      <t xml:space="preserve">
67 - </t>
    </r>
    <r>
      <rPr>
        <sz val="10"/>
        <color theme="1"/>
        <rFont val="Calibri"/>
        <family val="2"/>
        <scheme val="minor"/>
      </rPr>
      <t xml:space="preserve">Two groups (please specify) </t>
    </r>
    <r>
      <rPr>
        <b/>
        <sz val="10"/>
        <color theme="1"/>
        <rFont val="Calibri"/>
        <family val="2"/>
        <scheme val="minor"/>
      </rPr>
      <t xml:space="preserve">
33 - </t>
    </r>
    <r>
      <rPr>
        <sz val="10"/>
        <color theme="1"/>
        <rFont val="Calibri"/>
        <family val="2"/>
        <scheme val="minor"/>
      </rPr>
      <t xml:space="preserve">One group   (please specify) </t>
    </r>
    <r>
      <rPr>
        <b/>
        <sz val="10"/>
        <color theme="1"/>
        <rFont val="Calibri"/>
        <family val="2"/>
        <scheme val="minor"/>
      </rPr>
      <t xml:space="preserve">
0 - </t>
    </r>
    <r>
      <rPr>
        <sz val="10"/>
        <color theme="1"/>
        <rFont val="Calibri"/>
        <family val="2"/>
        <scheme val="minor"/>
      </rPr>
      <t>None</t>
    </r>
    <r>
      <rPr>
        <b/>
        <sz val="10"/>
        <color theme="1"/>
        <rFont val="Calibri"/>
        <family val="2"/>
        <scheme val="minor"/>
      </rPr>
      <t xml:space="preserve">
</t>
    </r>
  </si>
  <si>
    <r>
      <rPr>
        <b/>
        <sz val="10"/>
        <color theme="1"/>
        <rFont val="Calibri"/>
        <family val="2"/>
        <scheme val="minor"/>
      </rPr>
      <t xml:space="preserve">100 </t>
    </r>
    <r>
      <rPr>
        <sz val="10"/>
        <color theme="1"/>
        <rFont val="Calibri"/>
        <family val="2"/>
        <scheme val="minor"/>
      </rPr>
      <t xml:space="preserve">- Interpreters are available free of charge to patients
</t>
    </r>
    <r>
      <rPr>
        <b/>
        <sz val="10"/>
        <color theme="1"/>
        <rFont val="Calibri"/>
        <family val="2"/>
        <scheme val="minor"/>
      </rPr>
      <t>50</t>
    </r>
    <r>
      <rPr>
        <sz val="10"/>
        <color theme="1"/>
        <rFont val="Calibri"/>
        <family val="2"/>
        <scheme val="minor"/>
      </rPr>
      <t xml:space="preserve"> - Interpreters are available but patients must pay all (or a substantial part) of the costs
</t>
    </r>
    <r>
      <rPr>
        <b/>
        <sz val="10"/>
        <color theme="1"/>
        <rFont val="Calibri"/>
        <family val="2"/>
        <scheme val="minor"/>
      </rPr>
      <t>0</t>
    </r>
    <r>
      <rPr>
        <sz val="10"/>
        <color theme="1"/>
        <rFont val="Calibri"/>
        <family val="2"/>
        <scheme val="minor"/>
      </rPr>
      <t xml:space="preserve"> - No interpretation services available</t>
    </r>
  </si>
  <si>
    <r>
      <rPr>
        <b/>
        <sz val="10"/>
        <color theme="1"/>
        <rFont val="Calibri"/>
        <family val="2"/>
        <scheme val="minor"/>
      </rPr>
      <t>100</t>
    </r>
    <r>
      <rPr>
        <sz val="10"/>
        <color theme="1"/>
        <rFont val="Calibri"/>
        <family val="2"/>
        <scheme val="minor"/>
      </rPr>
      <t xml:space="preserve"> - 3-5 of these (please specify)
</t>
    </r>
    <r>
      <rPr>
        <b/>
        <sz val="10"/>
        <color theme="1"/>
        <rFont val="Calibri"/>
        <family val="2"/>
        <scheme val="minor"/>
      </rPr>
      <t>50</t>
    </r>
    <r>
      <rPr>
        <sz val="10"/>
        <color theme="1"/>
        <rFont val="Calibri"/>
        <family val="2"/>
        <scheme val="minor"/>
      </rPr>
      <t xml:space="preserve"> - 1-2 of these (please specify)
</t>
    </r>
    <r>
      <rPr>
        <b/>
        <sz val="10"/>
        <color theme="1"/>
        <rFont val="Calibri"/>
        <family val="2"/>
        <scheme val="minor"/>
      </rPr>
      <t>0</t>
    </r>
    <r>
      <rPr>
        <sz val="10"/>
        <color theme="1"/>
        <rFont val="Calibri"/>
        <family val="2"/>
        <scheme val="minor"/>
      </rPr>
      <t xml:space="preserve"> - None of these </t>
    </r>
  </si>
  <si>
    <r>
      <rPr>
        <b/>
        <sz val="10"/>
        <color theme="1"/>
        <rFont val="Calibri"/>
        <family val="2"/>
        <scheme val="minor"/>
      </rPr>
      <t>100</t>
    </r>
    <r>
      <rPr>
        <sz val="10"/>
        <color theme="1"/>
        <rFont val="Calibri"/>
        <family val="2"/>
        <scheme val="minor"/>
      </rPr>
      <t xml:space="preserve"> - 3-4 of these (please specify)
</t>
    </r>
    <r>
      <rPr>
        <b/>
        <sz val="10"/>
        <color theme="1"/>
        <rFont val="Calibri"/>
        <family val="2"/>
        <scheme val="minor"/>
      </rPr>
      <t>50</t>
    </r>
    <r>
      <rPr>
        <sz val="10"/>
        <color theme="1"/>
        <rFont val="Calibri"/>
        <family val="2"/>
        <scheme val="minor"/>
      </rPr>
      <t xml:space="preserve"> - 1-2 of these (please specify)
</t>
    </r>
    <r>
      <rPr>
        <b/>
        <sz val="10"/>
        <color theme="1"/>
        <rFont val="Calibri"/>
        <family val="2"/>
        <scheme val="minor"/>
      </rPr>
      <t>0</t>
    </r>
    <r>
      <rPr>
        <sz val="10"/>
        <color theme="1"/>
        <rFont val="Calibri"/>
        <family val="2"/>
        <scheme val="minor"/>
      </rPr>
      <t xml:space="preserve"> - None of these topics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</si>
</sst>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A]General"/>
  </numFmts>
  <fonts count="32"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theme="1"/>
      <name val="Arial"/>
      <family val="2"/>
    </font>
    <font>
      <sz val="11"/>
      <color rgb="FF000000"/>
      <name val="Calibri"/>
      <family val="2"/>
    </font>
    <font>
      <sz val="10"/>
      <color rgb="FF000000"/>
      <name val="Arial"/>
      <family val="2"/>
    </font>
    <font>
      <u/>
      <sz val="11"/>
      <color theme="10"/>
      <name val="Calibri"/>
      <family val="2"/>
      <scheme val="minor"/>
    </font>
    <font>
      <sz val="11"/>
      <color theme="1"/>
      <name val="Calibri"/>
      <family val="2"/>
      <scheme val="minor"/>
    </font>
    <font>
      <sz val="10"/>
      <name val="Arial"/>
      <family val="2"/>
    </font>
    <font>
      <sz val="10"/>
      <color theme="1"/>
      <name val="Calibri"/>
      <family val="2"/>
      <charset val="238"/>
      <scheme val="minor"/>
    </font>
    <font>
      <sz val="10"/>
      <color theme="1"/>
      <name val="Calibri"/>
      <family val="2"/>
      <scheme val="minor"/>
    </font>
    <font>
      <sz val="11"/>
      <color indexed="8"/>
      <name val="Calibri"/>
      <family val="2"/>
    </font>
    <font>
      <sz val="10"/>
      <color indexed="8"/>
      <name val="Arial"/>
      <family val="2"/>
    </font>
    <font>
      <sz val="11"/>
      <color rgb="FF9C6500"/>
      <name val="Calibri"/>
      <family val="2"/>
      <scheme val="minor"/>
    </font>
    <font>
      <sz val="11"/>
      <color rgb="FF000000"/>
      <name val="Calibri"/>
      <family val="2"/>
      <charset val="1"/>
    </font>
    <font>
      <u/>
      <sz val="10"/>
      <color theme="10"/>
      <name val="Arial"/>
      <family val="2"/>
    </font>
    <font>
      <b/>
      <sz val="10"/>
      <name val="Calibri"/>
      <family val="2"/>
      <scheme val="minor"/>
    </font>
    <font>
      <sz val="10"/>
      <name val="Calibri"/>
      <family val="2"/>
      <scheme val="minor"/>
    </font>
    <font>
      <b/>
      <sz val="10"/>
      <color theme="1"/>
      <name val="Calibri"/>
      <family val="2"/>
      <scheme val="minor"/>
    </font>
    <font>
      <i/>
      <sz val="10"/>
      <name val="Calibri"/>
      <family val="2"/>
      <scheme val="minor"/>
    </font>
    <font>
      <i/>
      <sz val="10"/>
      <color theme="1"/>
      <name val="Calibri"/>
      <family val="2"/>
      <scheme val="minor"/>
    </font>
    <font>
      <sz val="10"/>
      <name val="Calibri"/>
      <family val="2"/>
    </font>
    <font>
      <sz val="10"/>
      <color rgb="FF7030A0"/>
      <name val="Calibri"/>
      <family val="2"/>
      <charset val="238"/>
      <scheme val="minor"/>
    </font>
    <font>
      <i/>
      <sz val="10"/>
      <color rgb="FFFF0000"/>
      <name val="Calibri"/>
      <family val="2"/>
      <scheme val="minor"/>
    </font>
    <font>
      <u/>
      <sz val="10"/>
      <color theme="1"/>
      <name val="Calibri"/>
      <family val="2"/>
      <scheme val="minor"/>
    </font>
    <font>
      <sz val="10"/>
      <color rgb="FFFF0000"/>
      <name val="Calibri"/>
      <family val="2"/>
      <scheme val="minor"/>
    </font>
    <font>
      <sz val="10"/>
      <color theme="1"/>
      <name val="Calibri"/>
      <family val="2"/>
    </font>
    <font>
      <sz val="10"/>
      <color theme="1"/>
      <name val="Calibri"/>
      <family val="2"/>
      <charset val="238"/>
    </font>
    <font>
      <sz val="10"/>
      <color rgb="FF4472C4"/>
      <name val="Times New Roman"/>
      <family val="1"/>
    </font>
    <font>
      <i/>
      <sz val="10"/>
      <color theme="1"/>
      <name val="Calibri"/>
      <family val="2"/>
      <charset val="238"/>
      <scheme val="minor"/>
    </font>
    <font>
      <b/>
      <sz val="16"/>
      <color rgb="FFFF0000"/>
      <name val="Calibri"/>
      <family val="2"/>
      <scheme val="minor"/>
    </font>
  </fonts>
  <fills count="9">
    <fill>
      <patternFill patternType="none"/>
    </fill>
    <fill>
      <patternFill patternType="gray125"/>
    </fill>
    <fill>
      <patternFill patternType="solid">
        <fgColor rgb="FFC6EFCE"/>
      </patternFill>
    </fill>
    <fill>
      <patternFill patternType="solid">
        <fgColor rgb="FFFFC7CE"/>
      </patternFill>
    </fill>
    <fill>
      <patternFill patternType="solid">
        <fgColor theme="2"/>
        <bgColor indexed="64"/>
      </patternFill>
    </fill>
    <fill>
      <patternFill patternType="solid">
        <fgColor theme="2" tint="-9.9978637043366805E-2"/>
        <bgColor indexed="64"/>
      </patternFill>
    </fill>
    <fill>
      <patternFill patternType="solid">
        <fgColor rgb="FFFFEB9C"/>
      </patternFill>
    </fill>
    <fill>
      <patternFill patternType="solid">
        <fgColor theme="6" tint="0.7999816888943144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style="thin">
        <color auto="1"/>
      </bottom>
      <diagonal/>
    </border>
  </borders>
  <cellStyleXfs count="48">
    <xf numFmtId="0" fontId="0" fillId="0" borderId="0"/>
    <xf numFmtId="0" fontId="1" fillId="2" borderId="0" applyNumberFormat="0" applyBorder="0" applyAlignment="0" applyProtection="0"/>
    <xf numFmtId="0" fontId="2" fillId="3" borderId="0" applyNumberFormat="0" applyBorder="0" applyAlignment="0" applyProtection="0"/>
    <xf numFmtId="0" fontId="3" fillId="6" borderId="0" applyNumberFormat="0" applyBorder="0" applyAlignment="0" applyProtection="0"/>
    <xf numFmtId="0" fontId="4" fillId="0" borderId="0"/>
    <xf numFmtId="164" fontId="5" fillId="0" borderId="0"/>
    <xf numFmtId="0" fontId="8" fillId="0" borderId="0"/>
    <xf numFmtId="0" fontId="9" fillId="0" borderId="0"/>
    <xf numFmtId="0" fontId="9" fillId="0" borderId="0">
      <alignment vertical="center"/>
    </xf>
    <xf numFmtId="0" fontId="9" fillId="0" borderId="0"/>
    <xf numFmtId="0" fontId="6" fillId="0" borderId="0" applyNumberFormat="0" applyBorder="0" applyProtection="0"/>
    <xf numFmtId="0" fontId="6" fillId="0" borderId="0" applyNumberFormat="0" applyBorder="0" applyProtection="0"/>
    <xf numFmtId="0" fontId="6" fillId="0" borderId="0" applyNumberFormat="0" applyBorder="0" applyProtection="0"/>
    <xf numFmtId="0" fontId="5" fillId="0" borderId="0"/>
    <xf numFmtId="0" fontId="12" fillId="0" borderId="0"/>
    <xf numFmtId="0" fontId="13" fillId="0" borderId="0" applyBorder="0" applyProtection="0"/>
    <xf numFmtId="0" fontId="13" fillId="0" borderId="0" applyBorder="0" applyProtection="0"/>
    <xf numFmtId="0" fontId="13" fillId="0" borderId="0" applyBorder="0" applyProtection="0"/>
    <xf numFmtId="0" fontId="13" fillId="0" borderId="0" applyBorder="0" applyProtection="0"/>
    <xf numFmtId="0" fontId="13" fillId="0" borderId="0" applyBorder="0" applyProtection="0"/>
    <xf numFmtId="0" fontId="13" fillId="0" borderId="0" applyBorder="0" applyProtection="0"/>
    <xf numFmtId="0" fontId="13" fillId="0" borderId="0" applyBorder="0" applyProtection="0"/>
    <xf numFmtId="0" fontId="13" fillId="0" borderId="0" applyBorder="0" applyProtection="0"/>
    <xf numFmtId="0" fontId="13" fillId="0" borderId="0" applyBorder="0" applyProtection="0"/>
    <xf numFmtId="0" fontId="13" fillId="0" borderId="0" applyBorder="0" applyProtection="0"/>
    <xf numFmtId="0" fontId="13" fillId="0" borderId="0" applyBorder="0" applyProtection="0">
      <alignment vertical="center"/>
    </xf>
    <xf numFmtId="0" fontId="14" fillId="6" borderId="0" applyNumberFormat="0" applyBorder="0" applyAlignment="0" applyProtection="0"/>
    <xf numFmtId="0" fontId="15" fillId="0" borderId="0"/>
    <xf numFmtId="0" fontId="6" fillId="0" borderId="0" applyBorder="0" applyProtection="0">
      <alignment vertical="center"/>
    </xf>
    <xf numFmtId="0" fontId="16" fillId="0" borderId="0" applyNumberFormat="0" applyFill="0" applyBorder="0" applyAlignment="0" applyProtection="0">
      <alignment vertical="top"/>
      <protection locked="0"/>
    </xf>
    <xf numFmtId="0" fontId="4" fillId="0" borderId="0"/>
    <xf numFmtId="0" fontId="6" fillId="0" borderId="0" applyNumberFormat="0" applyBorder="0" applyProtection="0"/>
    <xf numFmtId="0" fontId="6" fillId="0" borderId="0" applyNumberFormat="0" applyBorder="0" applyProtection="0"/>
    <xf numFmtId="0" fontId="7" fillId="0" borderId="0" applyNumberForma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 fillId="0" borderId="0" applyNumberFormat="0" applyBorder="0" applyProtection="0">
      <alignment vertical="center"/>
    </xf>
  </cellStyleXfs>
  <cellXfs count="88">
    <xf numFmtId="0" fontId="0" fillId="0" borderId="0" xfId="0"/>
    <xf numFmtId="0" fontId="17" fillId="4" borderId="1" xfId="0" applyFont="1" applyFill="1" applyBorder="1" applyAlignment="1">
      <alignment horizontal="center" vertical="center" wrapText="1"/>
    </xf>
    <xf numFmtId="0" fontId="11" fillId="4" borderId="3"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2" xfId="0" applyFont="1" applyFill="1" applyBorder="1" applyAlignment="1">
      <alignment horizontal="center" vertical="center" wrapText="1"/>
    </xf>
    <xf numFmtId="0" fontId="21" fillId="4" borderId="3" xfId="0" applyFont="1" applyFill="1" applyBorder="1" applyAlignment="1">
      <alignment horizontal="center" vertical="center"/>
    </xf>
    <xf numFmtId="0" fontId="2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2" xfId="0" applyFont="1" applyFill="1" applyBorder="1" applyAlignment="1">
      <alignment horizontal="center" vertical="center"/>
    </xf>
    <xf numFmtId="0" fontId="19" fillId="0" borderId="3" xfId="0" applyFont="1" applyBorder="1" applyAlignment="1">
      <alignment horizontal="center" vertical="center" wrapText="1"/>
    </xf>
    <xf numFmtId="0" fontId="19" fillId="0" borderId="2" xfId="0" applyFont="1" applyBorder="1" applyAlignment="1">
      <alignment horizontal="center" vertical="center" wrapText="1"/>
    </xf>
    <xf numFmtId="0" fontId="18" fillId="0" borderId="1" xfId="0" applyFont="1" applyBorder="1" applyAlignment="1">
      <alignment horizontal="left" vertical="center" wrapText="1"/>
    </xf>
    <xf numFmtId="0" fontId="11" fillId="0" borderId="1" xfId="0" applyFont="1" applyBorder="1" applyAlignment="1">
      <alignment horizontal="left" vertical="center" wrapText="1"/>
    </xf>
    <xf numFmtId="0" fontId="18" fillId="0" borderId="1" xfId="8" applyFont="1" applyBorder="1" applyAlignment="1">
      <alignment horizontal="left" vertical="center" wrapText="1"/>
    </xf>
    <xf numFmtId="0" fontId="11" fillId="0" borderId="1" xfId="0" applyFont="1" applyBorder="1" applyAlignment="1">
      <alignment horizontal="left" vertical="center"/>
    </xf>
    <xf numFmtId="0" fontId="10" fillId="0" borderId="1" xfId="0" applyFont="1" applyBorder="1" applyAlignment="1">
      <alignment horizontal="left" vertical="center" wrapText="1"/>
    </xf>
    <xf numFmtId="0" fontId="11" fillId="0" borderId="0" xfId="0" applyFont="1" applyAlignment="1">
      <alignment horizontal="left" vertical="center"/>
    </xf>
    <xf numFmtId="0" fontId="11" fillId="4" borderId="4" xfId="0" applyFont="1" applyFill="1" applyBorder="1" applyAlignment="1">
      <alignment horizontal="center" vertical="center"/>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31" fillId="4" borderId="1" xfId="0" applyFont="1" applyFill="1" applyBorder="1" applyAlignment="1">
      <alignment horizontal="left" vertical="center" wrapText="1"/>
    </xf>
    <xf numFmtId="0" fontId="11" fillId="4" borderId="1" xfId="0" applyFont="1" applyFill="1" applyBorder="1" applyAlignment="1">
      <alignment horizontal="center" vertical="center" wrapText="1"/>
    </xf>
    <xf numFmtId="0" fontId="11" fillId="4" borderId="1" xfId="0" applyFont="1" applyFill="1" applyBorder="1" applyAlignment="1">
      <alignment horizontal="center" vertical="center"/>
    </xf>
    <xf numFmtId="0" fontId="20" fillId="4" borderId="1" xfId="0" applyFont="1" applyFill="1" applyBorder="1" applyAlignment="1">
      <alignment horizontal="center" vertical="center"/>
    </xf>
    <xf numFmtId="0" fontId="11" fillId="4" borderId="1" xfId="0" applyFont="1" applyFill="1" applyBorder="1" applyAlignment="1">
      <alignment horizontal="center" vertical="center" wrapText="1"/>
    </xf>
    <xf numFmtId="0" fontId="21" fillId="4" borderId="1" xfId="0" applyFont="1" applyFill="1" applyBorder="1" applyAlignment="1">
      <alignment horizontal="center" vertical="center"/>
    </xf>
    <xf numFmtId="0" fontId="11" fillId="4" borderId="1" xfId="0" applyFont="1" applyFill="1" applyBorder="1" applyAlignment="1">
      <alignment horizontal="center" vertical="center"/>
    </xf>
    <xf numFmtId="0" fontId="19"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4" borderId="1" xfId="0" applyFont="1" applyFill="1" applyBorder="1" applyAlignment="1">
      <alignment horizontal="center" vertical="center"/>
    </xf>
    <xf numFmtId="0" fontId="24" fillId="4" borderId="1" xfId="0" applyFont="1" applyFill="1" applyBorder="1" applyAlignment="1">
      <alignment horizontal="center" vertical="center"/>
    </xf>
    <xf numFmtId="0" fontId="26" fillId="4" borderId="1" xfId="0" applyFont="1" applyFill="1" applyBorder="1" applyAlignment="1">
      <alignment horizontal="center" vertical="center"/>
    </xf>
    <xf numFmtId="0" fontId="21" fillId="4" borderId="1" xfId="0" applyFont="1" applyFill="1" applyBorder="1" applyAlignment="1">
      <alignment horizontal="center" vertical="center"/>
    </xf>
    <xf numFmtId="0" fontId="19" fillId="0" borderId="1" xfId="0" applyFont="1" applyBorder="1" applyAlignment="1">
      <alignment horizontal="center" vertical="center" wrapText="1"/>
    </xf>
    <xf numFmtId="0" fontId="19" fillId="8"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4" borderId="1"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1" fontId="18" fillId="0" borderId="1" xfId="0" applyNumberFormat="1" applyFont="1" applyBorder="1" applyAlignment="1">
      <alignment horizontal="center" vertical="center"/>
    </xf>
    <xf numFmtId="0" fontId="11" fillId="0" borderId="1" xfId="0" applyFont="1" applyBorder="1" applyAlignment="1">
      <alignment horizontal="center" vertical="center" wrapText="1"/>
    </xf>
    <xf numFmtId="0" fontId="10" fillId="0" borderId="1" xfId="0" applyFont="1" applyBorder="1" applyAlignment="1">
      <alignment horizontal="center" vertical="center"/>
    </xf>
    <xf numFmtId="0" fontId="19" fillId="4" borderId="4" xfId="0" applyFont="1" applyFill="1" applyBorder="1" applyAlignment="1">
      <alignment horizontal="center" vertical="center" wrapText="1"/>
    </xf>
    <xf numFmtId="0" fontId="19" fillId="4" borderId="5" xfId="0" applyFont="1" applyFill="1" applyBorder="1" applyAlignment="1">
      <alignment horizontal="center" vertical="center" wrapText="1"/>
    </xf>
    <xf numFmtId="0" fontId="19" fillId="4" borderId="2" xfId="0" applyFont="1" applyFill="1" applyBorder="1" applyAlignment="1">
      <alignment horizontal="center" vertical="center" wrapText="1"/>
    </xf>
    <xf numFmtId="1"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11" fillId="0" borderId="1" xfId="0" quotePrefix="1" applyFont="1" applyBorder="1" applyAlignment="1">
      <alignment horizontal="center" vertical="center" wrapText="1"/>
    </xf>
    <xf numFmtId="0" fontId="11" fillId="7" borderId="1" xfId="0" applyFont="1" applyFill="1" applyBorder="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vertical="center"/>
    </xf>
    <xf numFmtId="0" fontId="19" fillId="4" borderId="6"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8" borderId="1" xfId="0" applyFont="1" applyFill="1" applyBorder="1" applyAlignment="1">
      <alignment horizontal="center" vertical="center" wrapText="1"/>
    </xf>
    <xf numFmtId="0" fontId="31" fillId="4" borderId="5" xfId="0" applyFont="1" applyFill="1" applyBorder="1" applyAlignment="1">
      <alignment horizontal="left" vertical="center" wrapText="1"/>
    </xf>
    <xf numFmtId="0" fontId="18" fillId="0" borderId="1" xfId="0" applyFont="1" applyBorder="1" applyAlignment="1">
      <alignment horizontal="left" vertical="center"/>
    </xf>
    <xf numFmtId="0" fontId="18" fillId="0" borderId="1" xfId="8" applyFont="1" applyBorder="1" applyAlignment="1">
      <alignment horizontal="left" vertical="center"/>
    </xf>
    <xf numFmtId="0" fontId="10" fillId="0" borderId="1" xfId="0" applyFont="1" applyBorder="1" applyAlignment="1">
      <alignment horizontal="left" vertical="center"/>
    </xf>
    <xf numFmtId="0" fontId="23" fillId="0" borderId="1" xfId="0" applyFont="1" applyBorder="1" applyAlignment="1">
      <alignment horizontal="left" vertical="center"/>
    </xf>
    <xf numFmtId="0" fontId="22" fillId="0" borderId="1" xfId="9" applyFont="1" applyBorder="1" applyAlignment="1">
      <alignment horizontal="left" vertical="center"/>
    </xf>
    <xf numFmtId="1" fontId="11" fillId="0" borderId="1" xfId="0" applyNumberFormat="1" applyFont="1" applyBorder="1" applyAlignment="1">
      <alignment horizontal="center" vertical="center"/>
    </xf>
    <xf numFmtId="0" fontId="11" fillId="0" borderId="0" xfId="0" applyFont="1" applyFill="1" applyAlignment="1">
      <alignment horizontal="center" vertical="center"/>
    </xf>
    <xf numFmtId="0" fontId="11" fillId="4" borderId="0" xfId="0" applyFont="1" applyFill="1" applyAlignment="1">
      <alignment horizontal="center" vertical="center"/>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11" fillId="4" borderId="6" xfId="0" applyFont="1" applyFill="1" applyBorder="1" applyAlignment="1">
      <alignment horizontal="center" vertical="center"/>
    </xf>
    <xf numFmtId="0" fontId="11" fillId="0" borderId="1" xfId="3" quotePrefix="1" applyFont="1" applyFill="1" applyBorder="1" applyAlignment="1">
      <alignment horizontal="center" vertical="center" wrapText="1"/>
    </xf>
    <xf numFmtId="0" fontId="11" fillId="0" borderId="0" xfId="0" applyFont="1" applyAlignment="1">
      <alignment horizontal="center" vertical="center" wrapText="1"/>
    </xf>
    <xf numFmtId="0" fontId="11" fillId="4" borderId="7" xfId="0" applyFont="1" applyFill="1" applyBorder="1" applyAlignment="1">
      <alignment horizontal="center" vertical="center"/>
    </xf>
    <xf numFmtId="0" fontId="11" fillId="0" borderId="0" xfId="0" applyFont="1" applyFill="1" applyBorder="1" applyAlignment="1">
      <alignment horizontal="center" vertical="center"/>
    </xf>
    <xf numFmtId="0" fontId="11" fillId="4" borderId="7" xfId="0" applyFont="1" applyFill="1" applyBorder="1" applyAlignment="1">
      <alignment horizontal="center" vertical="center" wrapText="1"/>
    </xf>
    <xf numFmtId="0" fontId="11" fillId="0" borderId="1" xfId="0" applyFont="1" applyFill="1" applyBorder="1" applyAlignment="1">
      <alignment horizontal="center" vertical="center"/>
    </xf>
    <xf numFmtId="0" fontId="18" fillId="0" borderId="1" xfId="2" applyFont="1" applyFill="1" applyBorder="1" applyAlignment="1">
      <alignment horizontal="center" vertical="center" wrapText="1"/>
    </xf>
    <xf numFmtId="0" fontId="17" fillId="0" borderId="1" xfId="0" applyFont="1" applyBorder="1" applyAlignment="1">
      <alignment horizontal="left" vertical="center" wrapText="1"/>
    </xf>
    <xf numFmtId="0" fontId="11" fillId="0" borderId="1" xfId="0" applyFont="1" applyFill="1" applyBorder="1" applyAlignment="1">
      <alignment horizontal="left" vertical="center"/>
    </xf>
    <xf numFmtId="0" fontId="11" fillId="4" borderId="1" xfId="0" applyFont="1" applyFill="1" applyBorder="1" applyAlignment="1">
      <alignment horizontal="left" vertical="center"/>
    </xf>
    <xf numFmtId="0" fontId="10" fillId="0" borderId="0" xfId="0" applyFont="1" applyAlignment="1">
      <alignment horizontal="left" vertical="center"/>
    </xf>
    <xf numFmtId="0" fontId="29" fillId="0" borderId="1" xfId="0" applyFont="1" applyBorder="1" applyAlignment="1">
      <alignment horizontal="left" vertical="center"/>
    </xf>
    <xf numFmtId="0" fontId="28" fillId="0" borderId="1" xfId="0" applyFont="1" applyBorder="1" applyAlignment="1">
      <alignment horizontal="left" vertical="center"/>
    </xf>
    <xf numFmtId="0" fontId="27" fillId="0" borderId="1" xfId="0" applyFont="1" applyBorder="1" applyAlignment="1">
      <alignment horizontal="left" vertical="center"/>
    </xf>
    <xf numFmtId="0" fontId="30" fillId="0" borderId="1" xfId="0" applyFont="1" applyBorder="1" applyAlignment="1">
      <alignment horizontal="left" vertical="center"/>
    </xf>
    <xf numFmtId="0" fontId="22" fillId="0" borderId="1" xfId="7" applyFont="1" applyBorder="1" applyAlignment="1">
      <alignment horizontal="left" vertical="center"/>
    </xf>
    <xf numFmtId="0" fontId="19" fillId="0" borderId="1" xfId="0" applyFont="1" applyBorder="1" applyAlignment="1">
      <alignment horizontal="left" vertical="center"/>
    </xf>
    <xf numFmtId="1" fontId="11" fillId="0" borderId="1" xfId="0" applyNumberFormat="1" applyFont="1" applyBorder="1" applyAlignment="1">
      <alignment horizontal="left" vertical="center"/>
    </xf>
  </cellXfs>
  <cellStyles count="48">
    <cellStyle name="Bad" xfId="2" builtinId="27"/>
    <cellStyle name="Excel Built-in Normal" xfId="5" xr:uid="{BE838349-6011-494F-987A-9DC2F421332E}"/>
    <cellStyle name="Explanatory Text 2" xfId="28" xr:uid="{03213E6C-7E84-4C2C-9FB3-BA3E1511C54B}"/>
    <cellStyle name="Good" xfId="1" builtinId="26"/>
    <cellStyle name="Hyperlink 2" xfId="29" xr:uid="{880F7380-ECB8-44C9-839C-1DB22FA7F38C}"/>
    <cellStyle name="Hyperlink 2 2" xfId="33" xr:uid="{64DCDD20-351C-4138-B328-89AB1DBDE361}"/>
    <cellStyle name="Neutral" xfId="3" builtinId="28"/>
    <cellStyle name="Neutral 2" xfId="26" xr:uid="{AF47FFD9-4DFF-4D1A-B8F7-E2C72A5F3B5C}"/>
    <cellStyle name="Normal" xfId="0" builtinId="0"/>
    <cellStyle name="Normal 2" xfId="4" xr:uid="{27CFFE3F-2715-432E-8D59-446EEF9A3E41}"/>
    <cellStyle name="Normal 2 2" xfId="8" xr:uid="{00E98686-159D-4269-AD3A-8EED47632C2A}"/>
    <cellStyle name="Normal 2 3" xfId="25" xr:uid="{04EC7984-D6FC-4752-9BB6-55E5622C6A3F}"/>
    <cellStyle name="Normal 2 4" xfId="47" xr:uid="{55CF6F78-CE55-4BB8-84F0-5AC2CE45123F}"/>
    <cellStyle name="Normal 22" xfId="24" xr:uid="{E7AADBF5-77C3-4F23-8958-2AB5A995BF4E}"/>
    <cellStyle name="Normal 26" xfId="23" xr:uid="{0BC4AFE5-78D0-4BD3-BBA1-E599F073C012}"/>
    <cellStyle name="Normal 28" xfId="22" xr:uid="{CAAAA445-AD7E-413A-ADF9-27AF8B4EE4D0}"/>
    <cellStyle name="Normal 3" xfId="6" xr:uid="{D24556A9-08E3-4DA0-8C0C-3ECCDEA3EF50}"/>
    <cellStyle name="Normal 3 2" xfId="31" xr:uid="{541E5888-76C6-43A2-97C6-96E82A277286}"/>
    <cellStyle name="Normal 32" xfId="12" xr:uid="{A8BB3BB8-3B51-4AF2-99D1-BF526896CC9B}"/>
    <cellStyle name="Normal 33" xfId="7" xr:uid="{1FBC6E21-1B57-4EF5-8C21-5729EA803B72}"/>
    <cellStyle name="Normal 34" xfId="46" xr:uid="{33D81585-4CCD-4AE2-AD73-9E99B1B682E3}"/>
    <cellStyle name="Normal 37" xfId="44" xr:uid="{ACE40143-C16F-4FBF-8788-C5AFC01B8305}"/>
    <cellStyle name="Normal 4" xfId="9" xr:uid="{F6087A5A-4EEF-493D-8F2D-E19BB5EFB226}"/>
    <cellStyle name="Normal 4 2" xfId="13" xr:uid="{70E255E4-E360-48A3-A8F8-F6E32E64DDB4}"/>
    <cellStyle name="Normal 4 3" xfId="30" xr:uid="{1BE2633E-74AA-4AEF-BCC8-A8920DC01B4F}"/>
    <cellStyle name="Normal 41" xfId="45" xr:uid="{0589A62C-8684-44EA-8058-46AE7C896016}"/>
    <cellStyle name="Normal 43" xfId="32" xr:uid="{B9E5710A-9155-4F4E-A7B7-DA724FB19539}"/>
    <cellStyle name="Normal 44" xfId="18" xr:uid="{7F128A2F-4225-4A22-9618-FA1450D9D6CF}"/>
    <cellStyle name="Normal 46" xfId="10" xr:uid="{945373DB-9723-46C1-9C20-84B6CB697A3D}"/>
    <cellStyle name="Normal 46 2" xfId="17" xr:uid="{52556954-16DE-4037-BFA9-3AFB04E81E1A}"/>
    <cellStyle name="Normal 47" xfId="16" xr:uid="{82E3150C-E9AD-42E8-928A-4881B8485FE9}"/>
    <cellStyle name="Normal 5" xfId="14" xr:uid="{8755B0D2-CC82-4215-9384-39CF251D742A}"/>
    <cellStyle name="Normal 52" xfId="43" xr:uid="{8B4E09AF-3142-433B-B714-4B70F61B7735}"/>
    <cellStyle name="Normal 53" xfId="42" xr:uid="{42B475D3-4ED7-44F9-8310-1BF9674AC8EE}"/>
    <cellStyle name="Normal 55" xfId="40" xr:uid="{6810C4B8-07D1-477B-A30A-878C28018845}"/>
    <cellStyle name="Normal 58" xfId="39" xr:uid="{6468F248-E853-41E0-991B-320446A1BD36}"/>
    <cellStyle name="Normal 6" xfId="27" xr:uid="{123854FA-67F0-48D6-B4F9-8C469ED3010F}"/>
    <cellStyle name="Normal 68" xfId="38" xr:uid="{D8B58ACF-6C7C-45AC-A19B-BB92FCE1B382}"/>
    <cellStyle name="Normal 69" xfId="11" xr:uid="{149C1ACC-C350-4AA6-8B61-459F6C99104A}"/>
    <cellStyle name="Normal 72" xfId="15" xr:uid="{E4C67996-C9A7-4B2E-907B-3DDF379526B9}"/>
    <cellStyle name="Normal 75" xfId="37" xr:uid="{1C7AD8FA-DCE6-4418-AF18-876CA1099824}"/>
    <cellStyle name="Normal 76" xfId="21" xr:uid="{597243F2-8AA5-4966-A28E-EB9BE26AEBAF}"/>
    <cellStyle name="Normal 76 2" xfId="36" xr:uid="{EEDA92CE-EA23-4642-B3E5-864FCADCB827}"/>
    <cellStyle name="Normal 77" xfId="20" xr:uid="{4E80878F-A04A-4B0B-8DA7-D049C83AF075}"/>
    <cellStyle name="Normal 77 2" xfId="35" xr:uid="{E5266D47-F482-4717-AAD2-AF3470D6D0BB}"/>
    <cellStyle name="Normal 84" xfId="19" xr:uid="{2ED784D2-0AAD-4D2A-94F9-45111CCD328C}"/>
    <cellStyle name="Normal 87" xfId="34" xr:uid="{D9854D94-4C92-45F7-8CEB-8492BAD03294}"/>
    <cellStyle name="Normal 95" xfId="41" xr:uid="{0C0B876A-9A35-4F28-AC6B-3408CCC3EC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2EB37-F350-48C3-A111-2A2D6E881C3C}">
  <dimension ref="A1:CZ120"/>
  <sheetViews>
    <sheetView tabSelected="1" topLeftCell="A82" zoomScale="40" zoomScaleNormal="40" workbookViewId="0">
      <selection activeCell="BA24" sqref="BA24"/>
    </sheetView>
  </sheetViews>
  <sheetFormatPr defaultColWidth="8.85546875" defaultRowHeight="15" customHeight="1" x14ac:dyDescent="0.25"/>
  <cols>
    <col min="1" max="1" width="17.5703125" style="51" customWidth="1"/>
    <col min="2" max="2" width="13.7109375" style="51" customWidth="1"/>
    <col min="3" max="3" width="23.42578125" style="51" customWidth="1"/>
    <col min="4" max="4" width="17.5703125" style="51" customWidth="1"/>
    <col min="5" max="5" width="13.7109375" style="51" customWidth="1"/>
    <col min="6" max="6" width="23.42578125" style="51" customWidth="1"/>
    <col min="7" max="7" width="17.5703125" style="51" customWidth="1"/>
    <col min="8" max="8" width="13.7109375" style="51" customWidth="1"/>
    <col min="9" max="9" width="23.42578125" style="51" customWidth="1"/>
    <col min="10" max="10" width="17.5703125" style="51" customWidth="1"/>
    <col min="11" max="11" width="13.7109375" style="51" customWidth="1"/>
    <col min="12" max="12" width="23.42578125" style="51" customWidth="1"/>
    <col min="13" max="13" width="17.5703125" style="51" customWidth="1"/>
    <col min="14" max="14" width="13.7109375" style="51" customWidth="1"/>
    <col min="15" max="15" width="23.42578125" style="51" customWidth="1"/>
    <col min="16" max="16" width="17.5703125" style="51" customWidth="1"/>
    <col min="17" max="17" width="13.7109375" style="51" customWidth="1"/>
    <col min="18" max="18" width="23.42578125" style="51" customWidth="1"/>
    <col min="19" max="19" width="17.5703125" style="51" customWidth="1"/>
    <col min="20" max="20" width="13.7109375" style="51" customWidth="1"/>
    <col min="21" max="21" width="23.42578125" style="51" customWidth="1"/>
    <col min="22" max="22" width="17.5703125" style="51" customWidth="1"/>
    <col min="23" max="23" width="13.7109375" style="51" customWidth="1"/>
    <col min="24" max="24" width="23.42578125" style="51" customWidth="1"/>
    <col min="25" max="25" width="17.5703125" style="51" customWidth="1"/>
    <col min="26" max="26" width="13.7109375" style="51" customWidth="1"/>
    <col min="27" max="27" width="23.42578125" style="51" customWidth="1"/>
    <col min="28" max="28" width="17.5703125" style="51" customWidth="1"/>
    <col min="29" max="29" width="13.7109375" style="51" customWidth="1"/>
    <col min="30" max="30" width="23.42578125" style="51" customWidth="1"/>
    <col min="31" max="31" width="17.5703125" style="51" customWidth="1"/>
    <col min="32" max="32" width="13.7109375" style="51" customWidth="1"/>
    <col min="33" max="33" width="23.42578125" style="51" customWidth="1"/>
    <col min="34" max="34" width="17.5703125" style="51" customWidth="1"/>
    <col min="35" max="35" width="13.7109375" style="51" customWidth="1"/>
    <col min="36" max="36" width="23.42578125" style="51" customWidth="1"/>
    <col min="37" max="37" width="17.5703125" style="51" customWidth="1"/>
    <col min="38" max="38" width="13.7109375" style="51" customWidth="1"/>
    <col min="39" max="39" width="23.42578125" style="51" customWidth="1"/>
    <col min="40" max="40" width="17.5703125" style="51" customWidth="1"/>
    <col min="41" max="41" width="13.7109375" style="51" customWidth="1"/>
    <col min="42" max="42" width="23.42578125" style="51" customWidth="1"/>
    <col min="43" max="43" width="17.5703125" style="51" customWidth="1"/>
    <col min="44" max="44" width="13.7109375" style="51" customWidth="1"/>
    <col min="45" max="45" width="23.42578125" style="51" customWidth="1"/>
    <col min="46" max="46" width="17.5703125" style="51" customWidth="1"/>
    <col min="47" max="47" width="13.7109375" style="51" customWidth="1"/>
    <col min="48" max="48" width="23.42578125" style="51" customWidth="1"/>
    <col min="49" max="49" width="17.5703125" style="51" customWidth="1"/>
    <col min="50" max="50" width="13.7109375" style="51" customWidth="1"/>
    <col min="51" max="51" width="23.42578125" style="51" customWidth="1"/>
    <col min="52" max="53" width="18" style="51" customWidth="1"/>
    <col min="54" max="16384" width="8.85546875" style="51"/>
  </cols>
  <sheetData>
    <row r="1" spans="1:104" ht="27.75" customHeight="1" x14ac:dyDescent="0.25">
      <c r="A1" s="20" t="s">
        <v>347</v>
      </c>
      <c r="B1" s="20"/>
      <c r="C1" s="20"/>
      <c r="D1" s="20"/>
    </row>
    <row r="2" spans="1:104" ht="63" customHeight="1" x14ac:dyDescent="0.25">
      <c r="A2" s="1" t="s">
        <v>0</v>
      </c>
      <c r="B2" s="1" t="s">
        <v>344</v>
      </c>
      <c r="C2" s="1" t="s">
        <v>345</v>
      </c>
      <c r="D2" s="1" t="s">
        <v>346</v>
      </c>
    </row>
    <row r="3" spans="1:104" ht="15" customHeight="1" x14ac:dyDescent="0.25">
      <c r="A3" s="39">
        <v>2014</v>
      </c>
      <c r="B3" s="64">
        <f>AVERAGE(B17,B31,B45,B59,B73,B87,B101,B115)</f>
        <v>46.793650793650791</v>
      </c>
      <c r="C3" s="64">
        <f>AVERAGE(B17,B31,B45,B59,B73,B87,B101)</f>
        <v>45.728458049886619</v>
      </c>
      <c r="D3" s="64">
        <f>AVERAGE(B17,B31,B59,B73,B87,B101)</f>
        <v>46.199074074074076</v>
      </c>
    </row>
    <row r="4" spans="1:104" ht="15" customHeight="1" x14ac:dyDescent="0.25">
      <c r="A4" s="39">
        <v>2015</v>
      </c>
      <c r="B4" s="64"/>
      <c r="C4" s="64">
        <f t="shared" ref="C4:C8" si="0">AVERAGE(B18,B32,B46,B60,B74,B88,B102)</f>
        <v>46.408730158730158</v>
      </c>
      <c r="D4" s="64">
        <f t="shared" ref="D4:D8" si="1">AVERAGE(B18,B32,B60,B74,B88,B102)</f>
        <v>46.199074074074076</v>
      </c>
    </row>
    <row r="5" spans="1:104" ht="15" customHeight="1" x14ac:dyDescent="0.25">
      <c r="A5" s="39">
        <v>2016</v>
      </c>
      <c r="B5" s="64"/>
      <c r="C5" s="64">
        <f t="shared" si="0"/>
        <v>47.082199546485256</v>
      </c>
      <c r="D5" s="64">
        <f t="shared" si="1"/>
        <v>46.199074074074076</v>
      </c>
    </row>
    <row r="6" spans="1:104" ht="15" customHeight="1" x14ac:dyDescent="0.25">
      <c r="A6" s="39">
        <v>2017</v>
      </c>
      <c r="B6" s="64"/>
      <c r="C6" s="64">
        <f t="shared" si="0"/>
        <v>47.082199546485256</v>
      </c>
      <c r="D6" s="64">
        <f t="shared" si="1"/>
        <v>46.199074074074076</v>
      </c>
    </row>
    <row r="7" spans="1:104" ht="15" customHeight="1" x14ac:dyDescent="0.25">
      <c r="A7" s="39">
        <v>2018</v>
      </c>
      <c r="B7" s="64"/>
      <c r="C7" s="64">
        <f t="shared" si="0"/>
        <v>47.082199546485256</v>
      </c>
      <c r="D7" s="64">
        <f t="shared" si="1"/>
        <v>46.199074074074076</v>
      </c>
    </row>
    <row r="8" spans="1:104" ht="15" customHeight="1" x14ac:dyDescent="0.25">
      <c r="A8" s="39">
        <v>2019</v>
      </c>
      <c r="B8" s="64">
        <f t="shared" ref="B8" si="2">AVERAGE(B22,B36,B50,B64,B78,B92,B106,B120)</f>
        <v>49.65228174603174</v>
      </c>
      <c r="C8" s="64">
        <f t="shared" si="0"/>
        <v>48.102607709750558</v>
      </c>
      <c r="D8" s="64">
        <f t="shared" si="1"/>
        <v>46.199074074074076</v>
      </c>
    </row>
    <row r="10" spans="1:104" ht="27.75" customHeight="1" x14ac:dyDescent="0.25">
      <c r="A10" s="37" t="s">
        <v>111</v>
      </c>
      <c r="B10" s="20" t="s">
        <v>237</v>
      </c>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38"/>
      <c r="AF10" s="38"/>
      <c r="AG10" s="38"/>
      <c r="AH10" s="38"/>
      <c r="AI10" s="38"/>
      <c r="AJ10" s="38"/>
      <c r="AK10" s="65"/>
      <c r="AL10" s="65"/>
      <c r="AM10" s="65"/>
      <c r="AN10" s="65"/>
      <c r="AO10" s="65"/>
      <c r="AP10" s="65"/>
      <c r="AQ10" s="65"/>
      <c r="AR10" s="65"/>
      <c r="AS10" s="65"/>
      <c r="AT10" s="65"/>
      <c r="AU10" s="65"/>
      <c r="AV10" s="65"/>
      <c r="AW10" s="65"/>
      <c r="AX10" s="65"/>
      <c r="AY10" s="65"/>
      <c r="AZ10" s="65"/>
      <c r="BA10" s="65"/>
      <c r="BB10" s="65"/>
      <c r="BC10" s="65"/>
      <c r="BD10" s="65"/>
      <c r="BE10" s="65"/>
      <c r="BF10" s="65"/>
      <c r="BG10" s="65"/>
      <c r="BH10" s="65"/>
      <c r="BI10" s="65"/>
      <c r="BJ10" s="65"/>
      <c r="BK10" s="65"/>
      <c r="BL10" s="65"/>
      <c r="BM10" s="65"/>
      <c r="BN10" s="65"/>
      <c r="BO10" s="65"/>
      <c r="BP10" s="65"/>
      <c r="BQ10" s="65"/>
      <c r="BR10" s="65"/>
      <c r="BS10" s="65"/>
      <c r="BT10" s="65"/>
      <c r="BU10" s="65"/>
      <c r="BV10" s="65"/>
      <c r="BW10" s="65"/>
      <c r="BX10" s="65"/>
      <c r="BY10" s="65"/>
      <c r="BZ10" s="65"/>
      <c r="CA10" s="65"/>
      <c r="CB10" s="65"/>
      <c r="CC10" s="65"/>
      <c r="CD10" s="65"/>
      <c r="CE10" s="65"/>
      <c r="CF10" s="65"/>
      <c r="CG10" s="65"/>
      <c r="CH10" s="65"/>
      <c r="CI10" s="65"/>
      <c r="CJ10" s="65"/>
      <c r="CK10" s="65"/>
      <c r="CL10" s="65"/>
      <c r="CM10" s="65"/>
      <c r="CN10" s="65"/>
      <c r="CO10" s="65"/>
      <c r="CP10" s="65"/>
      <c r="CQ10" s="65"/>
      <c r="CR10" s="65"/>
      <c r="CS10" s="65"/>
      <c r="CT10" s="65"/>
      <c r="CU10" s="65"/>
      <c r="CV10" s="65"/>
      <c r="CW10" s="65"/>
      <c r="CX10" s="65"/>
      <c r="CY10" s="65"/>
      <c r="CZ10" s="65"/>
    </row>
    <row r="11" spans="1:104" ht="15" customHeight="1" x14ac:dyDescent="0.25">
      <c r="A11" s="37" t="s">
        <v>103</v>
      </c>
      <c r="B11" s="21" t="s">
        <v>1</v>
      </c>
      <c r="C11" s="21"/>
      <c r="D11" s="37" t="s">
        <v>103</v>
      </c>
      <c r="E11" s="22"/>
      <c r="F11" s="22"/>
      <c r="G11" s="37" t="s">
        <v>103</v>
      </c>
      <c r="H11" s="22"/>
      <c r="I11" s="22"/>
      <c r="J11" s="37" t="s">
        <v>103</v>
      </c>
      <c r="K11" s="22"/>
      <c r="L11" s="22"/>
      <c r="M11" s="37" t="s">
        <v>103</v>
      </c>
      <c r="N11" s="22" t="s">
        <v>5</v>
      </c>
      <c r="O11" s="22"/>
      <c r="P11" s="37" t="s">
        <v>103</v>
      </c>
      <c r="Q11" s="21" t="s">
        <v>6</v>
      </c>
      <c r="R11" s="21"/>
      <c r="S11" s="37" t="s">
        <v>103</v>
      </c>
      <c r="T11" s="22" t="s">
        <v>7</v>
      </c>
      <c r="U11" s="22"/>
      <c r="V11" s="1" t="s">
        <v>103</v>
      </c>
      <c r="W11" s="23" t="s">
        <v>8</v>
      </c>
      <c r="X11" s="23"/>
      <c r="Y11" s="1" t="s">
        <v>103</v>
      </c>
      <c r="Z11" s="23" t="s">
        <v>9</v>
      </c>
      <c r="AA11" s="23"/>
      <c r="AB11" s="37" t="s">
        <v>103</v>
      </c>
      <c r="AC11" s="22" t="s">
        <v>10</v>
      </c>
      <c r="AD11" s="22"/>
      <c r="AE11" s="65"/>
      <c r="AF11" s="65"/>
      <c r="AG11" s="65"/>
      <c r="AH11" s="65"/>
      <c r="AI11" s="65"/>
      <c r="AJ11" s="65"/>
      <c r="AK11" s="65"/>
      <c r="AL11" s="65"/>
      <c r="AM11" s="65"/>
      <c r="AN11" s="65"/>
      <c r="AO11" s="65"/>
      <c r="AP11" s="65"/>
      <c r="AQ11" s="65"/>
      <c r="AR11" s="65"/>
      <c r="AS11" s="65"/>
      <c r="AT11" s="65"/>
      <c r="AU11" s="65"/>
      <c r="AV11" s="65"/>
      <c r="AW11" s="65"/>
      <c r="AX11" s="65"/>
      <c r="AY11" s="65"/>
      <c r="AZ11" s="65"/>
      <c r="BA11" s="65"/>
      <c r="BB11" s="65"/>
      <c r="BC11" s="65"/>
      <c r="BD11" s="65"/>
      <c r="BE11" s="65"/>
      <c r="BF11" s="65"/>
      <c r="BG11" s="65"/>
      <c r="BH11" s="65"/>
      <c r="BI11" s="65"/>
      <c r="BJ11" s="65"/>
      <c r="BK11" s="65"/>
      <c r="BL11" s="65"/>
      <c r="BM11" s="65"/>
      <c r="BN11" s="65"/>
      <c r="BO11" s="65"/>
      <c r="BP11" s="65"/>
      <c r="BQ11" s="65"/>
      <c r="BR11" s="65"/>
      <c r="BS11" s="65"/>
      <c r="BT11" s="65"/>
      <c r="BU11" s="65"/>
      <c r="BV11" s="65"/>
      <c r="BW11" s="65"/>
      <c r="BX11" s="65"/>
      <c r="BY11" s="65"/>
      <c r="BZ11" s="65"/>
      <c r="CA11" s="65"/>
      <c r="CB11" s="65"/>
      <c r="CC11" s="65"/>
      <c r="CD11" s="65"/>
      <c r="CE11" s="65"/>
      <c r="CF11" s="65"/>
      <c r="CG11" s="65"/>
      <c r="CH11" s="65"/>
      <c r="CI11" s="65"/>
      <c r="CJ11" s="65"/>
      <c r="CK11" s="65"/>
      <c r="CL11" s="65"/>
      <c r="CM11" s="65"/>
      <c r="CN11" s="65"/>
      <c r="CO11" s="65"/>
      <c r="CP11" s="65"/>
      <c r="CQ11" s="65"/>
      <c r="CR11" s="65"/>
      <c r="CS11" s="65"/>
      <c r="CT11" s="65"/>
      <c r="CU11" s="65"/>
      <c r="CV11" s="65"/>
      <c r="CW11" s="65"/>
      <c r="CX11" s="65"/>
      <c r="CY11" s="65"/>
      <c r="CZ11" s="65"/>
    </row>
    <row r="12" spans="1:104" ht="15" customHeight="1" x14ac:dyDescent="0.25">
      <c r="A12" s="37" t="s">
        <v>102</v>
      </c>
      <c r="B12" s="24"/>
      <c r="C12" s="24"/>
      <c r="D12" s="37" t="s">
        <v>102</v>
      </c>
      <c r="E12" s="25" t="s">
        <v>2</v>
      </c>
      <c r="F12" s="25"/>
      <c r="G12" s="37" t="s">
        <v>102</v>
      </c>
      <c r="H12" s="25" t="s">
        <v>3</v>
      </c>
      <c r="I12" s="25"/>
      <c r="J12" s="37" t="s">
        <v>102</v>
      </c>
      <c r="K12" s="25" t="s">
        <v>4</v>
      </c>
      <c r="L12" s="25"/>
      <c r="M12" s="37" t="s">
        <v>102</v>
      </c>
      <c r="N12" s="25"/>
      <c r="O12" s="25"/>
      <c r="P12" s="37" t="s">
        <v>102</v>
      </c>
      <c r="Q12" s="22"/>
      <c r="R12" s="22"/>
      <c r="S12" s="37" t="s">
        <v>102</v>
      </c>
      <c r="T12" s="22"/>
      <c r="U12" s="22"/>
      <c r="V12" s="1" t="s">
        <v>102</v>
      </c>
      <c r="W12" s="23"/>
      <c r="X12" s="23"/>
      <c r="Y12" s="1" t="s">
        <v>102</v>
      </c>
      <c r="Z12" s="23"/>
      <c r="AA12" s="23"/>
      <c r="AB12" s="37" t="s">
        <v>102</v>
      </c>
      <c r="AC12" s="26"/>
      <c r="AD12" s="26"/>
      <c r="AE12" s="65"/>
      <c r="AF12" s="65"/>
      <c r="AG12" s="65"/>
      <c r="AH12" s="65"/>
      <c r="AI12" s="65"/>
      <c r="AJ12" s="65"/>
      <c r="AK12" s="65"/>
      <c r="AL12" s="65"/>
      <c r="AM12" s="65"/>
      <c r="AN12" s="65"/>
      <c r="AO12" s="65"/>
      <c r="AP12" s="65"/>
      <c r="AQ12" s="65"/>
      <c r="AR12" s="65"/>
      <c r="AS12" s="65"/>
      <c r="AT12" s="65"/>
      <c r="AU12" s="65"/>
      <c r="AV12" s="65"/>
      <c r="AW12" s="65"/>
      <c r="AX12" s="65"/>
      <c r="AY12" s="65"/>
      <c r="AZ12" s="65"/>
      <c r="BA12" s="65"/>
      <c r="BB12" s="65"/>
      <c r="BC12" s="65"/>
      <c r="BD12" s="65"/>
      <c r="BE12" s="65"/>
      <c r="BF12" s="65"/>
      <c r="BG12" s="65"/>
      <c r="BH12" s="65"/>
      <c r="BI12" s="65"/>
      <c r="BJ12" s="65"/>
      <c r="BK12" s="65"/>
      <c r="BL12" s="65"/>
      <c r="BM12" s="65"/>
      <c r="BN12" s="65"/>
      <c r="BO12" s="65"/>
      <c r="BP12" s="65"/>
      <c r="BQ12" s="65"/>
      <c r="BR12" s="65"/>
      <c r="BS12" s="65"/>
      <c r="BT12" s="65"/>
      <c r="BU12" s="65"/>
      <c r="BV12" s="65"/>
      <c r="BW12" s="65"/>
      <c r="BX12" s="65"/>
      <c r="BY12" s="65"/>
      <c r="BZ12" s="65"/>
      <c r="CA12" s="65"/>
      <c r="CB12" s="65"/>
      <c r="CC12" s="65"/>
      <c r="CD12" s="65"/>
      <c r="CE12" s="65"/>
      <c r="CF12" s="65"/>
      <c r="CG12" s="65"/>
      <c r="CH12" s="65"/>
      <c r="CI12" s="65"/>
      <c r="CJ12" s="65"/>
      <c r="CK12" s="65"/>
      <c r="CL12" s="65"/>
      <c r="CM12" s="65"/>
      <c r="CN12" s="65"/>
      <c r="CO12" s="65"/>
      <c r="CP12" s="65"/>
      <c r="CQ12" s="65"/>
      <c r="CR12" s="65"/>
      <c r="CS12" s="65"/>
      <c r="CT12" s="65"/>
      <c r="CU12" s="65"/>
      <c r="CV12" s="65"/>
      <c r="CW12" s="65"/>
      <c r="CX12" s="65"/>
      <c r="CY12" s="65"/>
      <c r="CZ12" s="65"/>
    </row>
    <row r="13" spans="1:104" ht="15" customHeight="1" x14ac:dyDescent="0.25">
      <c r="A13" s="24" t="s">
        <v>89</v>
      </c>
      <c r="B13" s="27" t="s">
        <v>236</v>
      </c>
      <c r="C13" s="27"/>
      <c r="D13" s="24" t="s">
        <v>89</v>
      </c>
      <c r="E13" s="27" t="s">
        <v>235</v>
      </c>
      <c r="F13" s="27"/>
      <c r="G13" s="24" t="s">
        <v>89</v>
      </c>
      <c r="H13" s="27" t="s">
        <v>234</v>
      </c>
      <c r="I13" s="27"/>
      <c r="J13" s="24" t="s">
        <v>89</v>
      </c>
      <c r="K13" s="27" t="s">
        <v>233</v>
      </c>
      <c r="L13" s="27"/>
      <c r="M13" s="24" t="s">
        <v>89</v>
      </c>
      <c r="N13" s="27" t="s">
        <v>232</v>
      </c>
      <c r="O13" s="27"/>
      <c r="P13" s="24" t="s">
        <v>89</v>
      </c>
      <c r="Q13" s="27" t="s">
        <v>231</v>
      </c>
      <c r="R13" s="27"/>
      <c r="S13" s="24" t="s">
        <v>89</v>
      </c>
      <c r="T13" s="27" t="s">
        <v>230</v>
      </c>
      <c r="U13" s="27"/>
      <c r="V13" s="24" t="s">
        <v>89</v>
      </c>
      <c r="W13" s="28" t="s">
        <v>229</v>
      </c>
      <c r="X13" s="28"/>
      <c r="Y13" s="39" t="s">
        <v>89</v>
      </c>
      <c r="Z13" s="28" t="s">
        <v>228</v>
      </c>
      <c r="AA13" s="28"/>
      <c r="AB13" s="24" t="s">
        <v>89</v>
      </c>
      <c r="AC13" s="27" t="s">
        <v>227</v>
      </c>
      <c r="AD13" s="27"/>
      <c r="AE13" s="65"/>
      <c r="AF13" s="65"/>
      <c r="AG13" s="65"/>
      <c r="AH13" s="65"/>
      <c r="AI13" s="65"/>
      <c r="AJ13" s="65"/>
      <c r="AK13" s="65"/>
      <c r="AL13" s="65"/>
      <c r="AM13" s="65"/>
      <c r="AN13" s="65"/>
      <c r="AO13" s="65"/>
      <c r="AP13" s="65"/>
      <c r="AQ13" s="65"/>
      <c r="AR13" s="65"/>
      <c r="AS13" s="65"/>
      <c r="AT13" s="65"/>
      <c r="AU13" s="65"/>
      <c r="AV13" s="65"/>
      <c r="AW13" s="65"/>
      <c r="AX13" s="65"/>
      <c r="AY13" s="65"/>
      <c r="AZ13" s="65"/>
      <c r="BA13" s="65"/>
      <c r="BB13" s="65"/>
      <c r="BC13" s="65"/>
      <c r="BD13" s="65"/>
      <c r="BE13" s="65"/>
      <c r="BF13" s="65"/>
      <c r="BG13" s="65"/>
      <c r="BH13" s="65"/>
      <c r="BI13" s="65"/>
      <c r="BJ13" s="65"/>
      <c r="BK13" s="65"/>
      <c r="BL13" s="65"/>
      <c r="BM13" s="65"/>
      <c r="BN13" s="65"/>
      <c r="BO13" s="65"/>
      <c r="BP13" s="65"/>
      <c r="BQ13" s="65"/>
      <c r="BR13" s="65"/>
      <c r="BS13" s="65"/>
      <c r="BT13" s="65"/>
      <c r="BU13" s="65"/>
      <c r="BV13" s="65"/>
      <c r="BW13" s="65"/>
      <c r="BX13" s="65"/>
      <c r="BY13" s="65"/>
      <c r="BZ13" s="65"/>
      <c r="CA13" s="65"/>
      <c r="CB13" s="65"/>
      <c r="CC13" s="65"/>
      <c r="CD13" s="65"/>
      <c r="CE13" s="65"/>
      <c r="CF13" s="65"/>
      <c r="CG13" s="65"/>
      <c r="CH13" s="65"/>
      <c r="CI13" s="65"/>
      <c r="CJ13" s="65"/>
      <c r="CK13" s="65"/>
      <c r="CL13" s="65"/>
      <c r="CM13" s="65"/>
      <c r="CN13" s="65"/>
      <c r="CO13" s="65"/>
      <c r="CP13" s="65"/>
      <c r="CQ13" s="65"/>
      <c r="CR13" s="65"/>
      <c r="CS13" s="65"/>
      <c r="CT13" s="65"/>
      <c r="CU13" s="65"/>
      <c r="CV13" s="65"/>
      <c r="CW13" s="65"/>
      <c r="CX13" s="65"/>
      <c r="CY13" s="65"/>
      <c r="CZ13" s="65"/>
    </row>
    <row r="14" spans="1:104" ht="15" customHeight="1" x14ac:dyDescent="0.25">
      <c r="A14" s="24" t="s">
        <v>79</v>
      </c>
      <c r="B14" s="27" t="s">
        <v>87</v>
      </c>
      <c r="C14" s="27"/>
      <c r="D14" s="24" t="s">
        <v>79</v>
      </c>
      <c r="E14" s="35" t="s">
        <v>226</v>
      </c>
      <c r="F14" s="35"/>
      <c r="G14" s="24" t="s">
        <v>79</v>
      </c>
      <c r="H14" s="35" t="s">
        <v>225</v>
      </c>
      <c r="I14" s="35"/>
      <c r="J14" s="24" t="s">
        <v>79</v>
      </c>
      <c r="K14" s="35" t="s">
        <v>224</v>
      </c>
      <c r="L14" s="35"/>
      <c r="M14" s="24" t="s">
        <v>79</v>
      </c>
      <c r="N14" s="35" t="s">
        <v>223</v>
      </c>
      <c r="O14" s="35"/>
      <c r="P14" s="24" t="s">
        <v>79</v>
      </c>
      <c r="Q14" s="35" t="s">
        <v>222</v>
      </c>
      <c r="R14" s="35"/>
      <c r="S14" s="24" t="s">
        <v>79</v>
      </c>
      <c r="T14" s="35" t="s">
        <v>221</v>
      </c>
      <c r="U14" s="35"/>
      <c r="V14" s="24" t="s">
        <v>79</v>
      </c>
      <c r="W14" s="36" t="s">
        <v>220</v>
      </c>
      <c r="X14" s="36"/>
      <c r="Y14" s="39" t="s">
        <v>79</v>
      </c>
      <c r="Z14" s="36" t="s">
        <v>219</v>
      </c>
      <c r="AA14" s="36"/>
      <c r="AB14" s="24" t="s">
        <v>79</v>
      </c>
      <c r="AC14" s="35" t="s">
        <v>218</v>
      </c>
      <c r="AD14" s="3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5"/>
      <c r="BK14" s="65"/>
      <c r="BL14" s="65"/>
      <c r="BM14" s="65"/>
      <c r="BN14" s="65"/>
      <c r="BO14" s="65"/>
      <c r="BP14" s="65"/>
      <c r="BQ14" s="65"/>
      <c r="BR14" s="65"/>
      <c r="BS14" s="65"/>
      <c r="BT14" s="65"/>
      <c r="BU14" s="65"/>
      <c r="BV14" s="65"/>
      <c r="BW14" s="65"/>
      <c r="BX14" s="65"/>
      <c r="BY14" s="65"/>
      <c r="BZ14" s="65"/>
      <c r="CA14" s="65"/>
      <c r="CB14" s="65"/>
      <c r="CC14" s="65"/>
      <c r="CD14" s="65"/>
      <c r="CE14" s="65"/>
      <c r="CF14" s="65"/>
      <c r="CG14" s="65"/>
      <c r="CH14" s="65"/>
      <c r="CI14" s="65"/>
      <c r="CJ14" s="65"/>
      <c r="CK14" s="65"/>
      <c r="CL14" s="65"/>
      <c r="CM14" s="65"/>
      <c r="CN14" s="65"/>
      <c r="CO14" s="65"/>
      <c r="CP14" s="65"/>
      <c r="CQ14" s="65"/>
      <c r="CR14" s="65"/>
      <c r="CS14" s="65"/>
      <c r="CT14" s="65"/>
      <c r="CU14" s="65"/>
      <c r="CV14" s="65"/>
      <c r="CW14" s="65"/>
      <c r="CX14" s="65"/>
      <c r="CY14" s="65"/>
      <c r="CZ14" s="65"/>
    </row>
    <row r="15" spans="1:104" ht="15" customHeight="1" x14ac:dyDescent="0.25">
      <c r="A15" s="24" t="s">
        <v>76</v>
      </c>
      <c r="B15" s="35" t="s">
        <v>77</v>
      </c>
      <c r="C15" s="35"/>
      <c r="D15" s="24" t="s">
        <v>76</v>
      </c>
      <c r="E15" s="35" t="s">
        <v>348</v>
      </c>
      <c r="F15" s="35"/>
      <c r="G15" s="24" t="s">
        <v>76</v>
      </c>
      <c r="H15" s="36" t="s">
        <v>349</v>
      </c>
      <c r="I15" s="36"/>
      <c r="J15" s="24" t="s">
        <v>76</v>
      </c>
      <c r="K15" s="36" t="s">
        <v>350</v>
      </c>
      <c r="L15" s="36"/>
      <c r="M15" s="24" t="s">
        <v>76</v>
      </c>
      <c r="N15" s="35" t="s">
        <v>351</v>
      </c>
      <c r="O15" s="35"/>
      <c r="P15" s="24" t="s">
        <v>76</v>
      </c>
      <c r="Q15" s="35" t="s">
        <v>352</v>
      </c>
      <c r="R15" s="35"/>
      <c r="S15" s="24" t="s">
        <v>76</v>
      </c>
      <c r="T15" s="35" t="s">
        <v>353</v>
      </c>
      <c r="U15" s="35"/>
      <c r="V15" s="24" t="s">
        <v>76</v>
      </c>
      <c r="W15" s="36" t="s">
        <v>354</v>
      </c>
      <c r="X15" s="36"/>
      <c r="Y15" s="39" t="s">
        <v>76</v>
      </c>
      <c r="Z15" s="36" t="s">
        <v>355</v>
      </c>
      <c r="AA15" s="36"/>
      <c r="AB15" s="24" t="s">
        <v>76</v>
      </c>
      <c r="AC15" s="35" t="s">
        <v>356</v>
      </c>
      <c r="AD15" s="35"/>
      <c r="AE15" s="65"/>
      <c r="AF15" s="65"/>
      <c r="AG15" s="65"/>
      <c r="AH15" s="65"/>
      <c r="AI15" s="65"/>
      <c r="AJ15" s="65"/>
      <c r="AK15" s="65"/>
      <c r="AL15" s="65"/>
      <c r="AM15" s="65"/>
      <c r="AN15" s="65"/>
      <c r="AO15" s="65"/>
      <c r="AP15" s="65"/>
      <c r="AQ15" s="65"/>
      <c r="AR15" s="65"/>
      <c r="AS15" s="65"/>
      <c r="AT15" s="65"/>
      <c r="AU15" s="65"/>
      <c r="AV15" s="65"/>
      <c r="AW15" s="65"/>
      <c r="AX15" s="65"/>
      <c r="AY15" s="65"/>
      <c r="AZ15" s="65"/>
      <c r="BA15" s="65"/>
      <c r="BB15" s="65"/>
      <c r="BC15" s="65"/>
      <c r="BD15" s="65"/>
      <c r="BE15" s="65"/>
      <c r="BF15" s="65"/>
      <c r="BG15" s="65"/>
      <c r="BH15" s="65"/>
      <c r="BI15" s="65"/>
      <c r="BJ15" s="65"/>
      <c r="BK15" s="65"/>
      <c r="BL15" s="65"/>
      <c r="BM15" s="65"/>
      <c r="BN15" s="65"/>
      <c r="BO15" s="65"/>
      <c r="BP15" s="65"/>
      <c r="BQ15" s="65"/>
      <c r="BR15" s="65"/>
      <c r="BS15" s="65"/>
      <c r="BT15" s="65"/>
      <c r="BU15" s="65"/>
      <c r="BV15" s="65"/>
      <c r="BW15" s="65"/>
      <c r="BX15" s="65"/>
      <c r="BY15" s="65"/>
      <c r="BZ15" s="65"/>
      <c r="CA15" s="65"/>
      <c r="CB15" s="65"/>
      <c r="CC15" s="65"/>
      <c r="CD15" s="65"/>
      <c r="CE15" s="65"/>
      <c r="CF15" s="65"/>
      <c r="CG15" s="65"/>
      <c r="CH15" s="65"/>
      <c r="CI15" s="65"/>
      <c r="CJ15" s="65"/>
      <c r="CK15" s="65"/>
      <c r="CL15" s="65"/>
      <c r="CM15" s="65"/>
      <c r="CN15" s="65"/>
      <c r="CO15" s="65"/>
      <c r="CP15" s="65"/>
      <c r="CQ15" s="65"/>
      <c r="CR15" s="65"/>
      <c r="CS15" s="65"/>
      <c r="CT15" s="65"/>
      <c r="CU15" s="65"/>
      <c r="CV15" s="65"/>
      <c r="CW15" s="65"/>
      <c r="CX15" s="65"/>
      <c r="CY15" s="65"/>
      <c r="CZ15" s="65"/>
    </row>
    <row r="16" spans="1:104" s="66" customFormat="1" ht="15" customHeight="1" x14ac:dyDescent="0.25">
      <c r="A16" s="24" t="s">
        <v>0</v>
      </c>
      <c r="B16" s="24" t="s">
        <v>75</v>
      </c>
      <c r="C16" s="24" t="s">
        <v>74</v>
      </c>
      <c r="D16" s="24" t="s">
        <v>0</v>
      </c>
      <c r="E16" s="24" t="s">
        <v>75</v>
      </c>
      <c r="F16" s="24" t="s">
        <v>74</v>
      </c>
      <c r="G16" s="24" t="s">
        <v>0</v>
      </c>
      <c r="H16" s="24" t="s">
        <v>75</v>
      </c>
      <c r="I16" s="24" t="s">
        <v>74</v>
      </c>
      <c r="J16" s="24" t="s">
        <v>0</v>
      </c>
      <c r="K16" s="24" t="s">
        <v>75</v>
      </c>
      <c r="L16" s="24" t="s">
        <v>74</v>
      </c>
      <c r="M16" s="24" t="s">
        <v>0</v>
      </c>
      <c r="N16" s="24" t="s">
        <v>75</v>
      </c>
      <c r="O16" s="24" t="s">
        <v>74</v>
      </c>
      <c r="P16" s="24" t="s">
        <v>0</v>
      </c>
      <c r="Q16" s="24" t="s">
        <v>75</v>
      </c>
      <c r="R16" s="24" t="s">
        <v>74</v>
      </c>
      <c r="S16" s="24" t="s">
        <v>0</v>
      </c>
      <c r="T16" s="24" t="s">
        <v>72</v>
      </c>
      <c r="U16" s="24" t="s">
        <v>74</v>
      </c>
      <c r="V16" s="24" t="s">
        <v>0</v>
      </c>
      <c r="W16" s="24" t="s">
        <v>75</v>
      </c>
      <c r="X16" s="24" t="s">
        <v>74</v>
      </c>
      <c r="Y16" s="24" t="s">
        <v>0</v>
      </c>
      <c r="Z16" s="24" t="s">
        <v>75</v>
      </c>
      <c r="AA16" s="24" t="s">
        <v>74</v>
      </c>
      <c r="AB16" s="24" t="s">
        <v>0</v>
      </c>
      <c r="AC16" s="24" t="s">
        <v>75</v>
      </c>
      <c r="AD16" s="24" t="s">
        <v>74</v>
      </c>
      <c r="AE16" s="65"/>
      <c r="AF16" s="65"/>
      <c r="AG16" s="65"/>
      <c r="AH16" s="65"/>
      <c r="AI16" s="65"/>
      <c r="AJ16" s="65"/>
      <c r="AK16" s="65"/>
      <c r="AL16" s="65"/>
      <c r="AM16" s="65"/>
      <c r="AN16" s="65"/>
      <c r="AO16" s="65"/>
      <c r="AP16" s="65"/>
      <c r="AQ16" s="65"/>
      <c r="AR16" s="65"/>
      <c r="AS16" s="65"/>
      <c r="AT16" s="65"/>
      <c r="AU16" s="65"/>
      <c r="AV16" s="65"/>
      <c r="AW16" s="65"/>
      <c r="AX16" s="65"/>
      <c r="AY16" s="65"/>
      <c r="AZ16" s="65"/>
      <c r="BA16" s="65"/>
      <c r="BB16" s="65"/>
      <c r="BC16" s="65"/>
      <c r="BD16" s="65"/>
      <c r="BE16" s="65"/>
      <c r="BF16" s="65"/>
      <c r="BG16" s="65"/>
      <c r="BH16" s="65"/>
      <c r="BI16" s="65"/>
      <c r="BJ16" s="65"/>
      <c r="BK16" s="65"/>
      <c r="BL16" s="65"/>
      <c r="BM16" s="65"/>
      <c r="BN16" s="65"/>
      <c r="BO16" s="65"/>
      <c r="BP16" s="65"/>
      <c r="BQ16" s="65"/>
      <c r="BR16" s="65"/>
      <c r="BS16" s="65"/>
      <c r="BT16" s="65"/>
      <c r="BU16" s="65"/>
      <c r="BV16" s="65"/>
      <c r="BW16" s="65"/>
      <c r="BX16" s="65"/>
      <c r="BY16" s="65"/>
      <c r="BZ16" s="65"/>
      <c r="CA16" s="65"/>
      <c r="CB16" s="65"/>
      <c r="CC16" s="65"/>
      <c r="CD16" s="65"/>
      <c r="CE16" s="65"/>
      <c r="CF16" s="65"/>
      <c r="CG16" s="65"/>
      <c r="CH16" s="65"/>
      <c r="CI16" s="65"/>
      <c r="CJ16" s="65"/>
      <c r="CK16" s="65"/>
      <c r="CL16" s="65"/>
      <c r="CM16" s="65"/>
      <c r="CN16" s="65"/>
      <c r="CO16" s="65"/>
      <c r="CP16" s="65"/>
      <c r="CQ16" s="65"/>
      <c r="CR16" s="65"/>
      <c r="CS16" s="65"/>
      <c r="CT16" s="65"/>
      <c r="CU16" s="65"/>
      <c r="CV16" s="65"/>
      <c r="CW16" s="65"/>
      <c r="CX16" s="65"/>
      <c r="CY16" s="65"/>
      <c r="CZ16" s="65"/>
    </row>
    <row r="17" spans="1:104" ht="15" customHeight="1" x14ac:dyDescent="0.25">
      <c r="A17" s="24">
        <v>2014</v>
      </c>
      <c r="B17" s="47">
        <f>AVERAGE(E17, H17,K17,N17,Q17,T17,W17,Z17,AC17)</f>
        <v>53.666666666666664</v>
      </c>
      <c r="C17" s="14"/>
      <c r="D17" s="24">
        <v>2014</v>
      </c>
      <c r="E17" s="40">
        <v>50</v>
      </c>
      <c r="F17" s="63" t="s">
        <v>285</v>
      </c>
      <c r="G17" s="24">
        <v>2014</v>
      </c>
      <c r="H17" s="41">
        <v>100</v>
      </c>
      <c r="I17" s="59" t="s">
        <v>284</v>
      </c>
      <c r="J17" s="24">
        <v>2014</v>
      </c>
      <c r="K17" s="41">
        <v>100</v>
      </c>
      <c r="L17" s="14" t="s">
        <v>301</v>
      </c>
      <c r="M17" s="24">
        <v>2014</v>
      </c>
      <c r="N17" s="40">
        <v>50</v>
      </c>
      <c r="O17" s="59" t="s">
        <v>283</v>
      </c>
      <c r="P17" s="24">
        <v>2014</v>
      </c>
      <c r="Q17" s="42">
        <v>33</v>
      </c>
      <c r="R17" s="14" t="s">
        <v>302</v>
      </c>
      <c r="S17" s="24">
        <v>2014</v>
      </c>
      <c r="T17" s="48">
        <v>100</v>
      </c>
      <c r="U17" s="14" t="s">
        <v>303</v>
      </c>
      <c r="V17" s="24">
        <v>2014</v>
      </c>
      <c r="W17" s="40">
        <v>0</v>
      </c>
      <c r="X17" s="60" t="s">
        <v>282</v>
      </c>
      <c r="Y17" s="24">
        <v>2014</v>
      </c>
      <c r="Z17" s="40">
        <v>0</v>
      </c>
      <c r="AA17" s="59"/>
      <c r="AB17" s="24">
        <v>2014</v>
      </c>
      <c r="AC17" s="40">
        <v>50</v>
      </c>
      <c r="AD17" s="12" t="s">
        <v>304</v>
      </c>
      <c r="AE17" s="65"/>
      <c r="AF17" s="65"/>
      <c r="AG17" s="65"/>
      <c r="AH17" s="65"/>
      <c r="AI17" s="65"/>
      <c r="AJ17" s="65"/>
      <c r="AK17" s="65"/>
      <c r="AL17" s="65"/>
      <c r="AM17" s="65"/>
      <c r="AN17" s="65"/>
      <c r="AO17" s="65"/>
      <c r="AP17" s="65"/>
      <c r="AQ17" s="65"/>
      <c r="AR17" s="65"/>
      <c r="AS17" s="65"/>
      <c r="AT17" s="65"/>
      <c r="AU17" s="65"/>
      <c r="AV17" s="65"/>
      <c r="AW17" s="65"/>
      <c r="AX17" s="65"/>
      <c r="AY17" s="65"/>
      <c r="AZ17" s="65"/>
      <c r="BA17" s="65"/>
      <c r="BB17" s="65"/>
      <c r="BC17" s="65"/>
      <c r="BD17" s="65"/>
      <c r="BE17" s="65"/>
      <c r="BF17" s="65"/>
      <c r="BG17" s="65"/>
      <c r="BH17" s="65"/>
      <c r="BI17" s="65"/>
      <c r="BJ17" s="65"/>
      <c r="BK17" s="65"/>
      <c r="BL17" s="65"/>
      <c r="BM17" s="65"/>
      <c r="BN17" s="65"/>
      <c r="BO17" s="65"/>
      <c r="BP17" s="65"/>
      <c r="BQ17" s="65"/>
      <c r="BR17" s="65"/>
      <c r="BS17" s="65"/>
      <c r="BT17" s="65"/>
      <c r="BU17" s="65"/>
      <c r="BV17" s="65"/>
      <c r="BW17" s="65"/>
      <c r="BX17" s="65"/>
      <c r="BY17" s="65"/>
      <c r="BZ17" s="65"/>
      <c r="CA17" s="65"/>
      <c r="CB17" s="65"/>
      <c r="CC17" s="65"/>
      <c r="CD17" s="65"/>
      <c r="CE17" s="65"/>
      <c r="CF17" s="65"/>
      <c r="CG17" s="65"/>
      <c r="CH17" s="65"/>
      <c r="CI17" s="65"/>
      <c r="CJ17" s="65"/>
      <c r="CK17" s="65"/>
      <c r="CL17" s="65"/>
      <c r="CM17" s="65"/>
      <c r="CN17" s="65"/>
      <c r="CO17" s="65"/>
      <c r="CP17" s="65"/>
      <c r="CQ17" s="65"/>
      <c r="CR17" s="65"/>
      <c r="CS17" s="65"/>
      <c r="CT17" s="65"/>
      <c r="CU17" s="65"/>
      <c r="CV17" s="65"/>
      <c r="CW17" s="65"/>
      <c r="CX17" s="65"/>
      <c r="CY17" s="65"/>
      <c r="CZ17" s="65"/>
    </row>
    <row r="18" spans="1:104" ht="15" customHeight="1" x14ac:dyDescent="0.25">
      <c r="A18" s="24">
        <v>2015</v>
      </c>
      <c r="B18" s="47">
        <f t="shared" ref="B18:B22" si="3">AVERAGE(E18, H18,K18,N18,Q18,T18,W18,Z18,AC18)</f>
        <v>53.666666666666664</v>
      </c>
      <c r="C18" s="12"/>
      <c r="D18" s="24">
        <v>2015</v>
      </c>
      <c r="E18" s="42">
        <v>50</v>
      </c>
      <c r="F18" s="14"/>
      <c r="G18" s="24">
        <v>2015</v>
      </c>
      <c r="H18" s="42">
        <v>100</v>
      </c>
      <c r="I18" s="14"/>
      <c r="J18" s="24">
        <v>2015</v>
      </c>
      <c r="K18" s="42">
        <v>100</v>
      </c>
      <c r="L18" s="61"/>
      <c r="M18" s="24">
        <v>2015</v>
      </c>
      <c r="N18" s="42">
        <v>50</v>
      </c>
      <c r="O18" s="14"/>
      <c r="P18" s="24">
        <v>2015</v>
      </c>
      <c r="Q18" s="42">
        <v>33</v>
      </c>
      <c r="R18" s="14"/>
      <c r="S18" s="24">
        <v>2015</v>
      </c>
      <c r="T18" s="48">
        <v>100</v>
      </c>
      <c r="U18" s="14"/>
      <c r="V18" s="24">
        <v>2015</v>
      </c>
      <c r="W18" s="42">
        <v>0</v>
      </c>
      <c r="X18" s="14"/>
      <c r="Y18" s="24">
        <v>2015</v>
      </c>
      <c r="Z18" s="42">
        <v>0</v>
      </c>
      <c r="AA18" s="14"/>
      <c r="AB18" s="24">
        <v>2015</v>
      </c>
      <c r="AC18" s="42">
        <v>50</v>
      </c>
      <c r="AD18" s="12" t="s">
        <v>305</v>
      </c>
      <c r="AE18" s="65"/>
      <c r="AF18" s="65"/>
      <c r="AG18" s="65"/>
      <c r="AH18" s="65"/>
      <c r="AI18" s="65"/>
      <c r="AJ18" s="65"/>
      <c r="AK18" s="65"/>
      <c r="AL18" s="65"/>
      <c r="AM18" s="65"/>
      <c r="AN18" s="65"/>
      <c r="AO18" s="65"/>
      <c r="AP18" s="65"/>
      <c r="AQ18" s="65"/>
      <c r="AR18" s="65"/>
      <c r="AS18" s="65"/>
      <c r="AT18" s="65"/>
      <c r="AU18" s="65"/>
      <c r="AV18" s="65"/>
      <c r="AW18" s="65"/>
      <c r="AX18" s="65"/>
      <c r="AY18" s="65"/>
      <c r="AZ18" s="65"/>
      <c r="BA18" s="65"/>
      <c r="BB18" s="65"/>
      <c r="BC18" s="65"/>
      <c r="BD18" s="65"/>
      <c r="BE18" s="65"/>
      <c r="BF18" s="65"/>
      <c r="BG18" s="65"/>
      <c r="BH18" s="65"/>
      <c r="BI18" s="65"/>
      <c r="BJ18" s="65"/>
      <c r="BK18" s="65"/>
      <c r="BL18" s="65"/>
      <c r="BM18" s="65"/>
      <c r="BN18" s="65"/>
      <c r="BO18" s="65"/>
      <c r="BP18" s="65"/>
      <c r="BQ18" s="65"/>
      <c r="BR18" s="65"/>
      <c r="BS18" s="65"/>
      <c r="BT18" s="65"/>
      <c r="BU18" s="65"/>
      <c r="BV18" s="65"/>
      <c r="BW18" s="65"/>
      <c r="BX18" s="65"/>
      <c r="BY18" s="65"/>
      <c r="BZ18" s="65"/>
      <c r="CA18" s="65"/>
      <c r="CB18" s="65"/>
      <c r="CC18" s="65"/>
      <c r="CD18" s="65"/>
      <c r="CE18" s="65"/>
      <c r="CF18" s="65"/>
      <c r="CG18" s="65"/>
      <c r="CH18" s="65"/>
      <c r="CI18" s="65"/>
      <c r="CJ18" s="65"/>
      <c r="CK18" s="65"/>
      <c r="CL18" s="65"/>
      <c r="CM18" s="65"/>
      <c r="CN18" s="65"/>
      <c r="CO18" s="65"/>
      <c r="CP18" s="65"/>
      <c r="CQ18" s="65"/>
      <c r="CR18" s="65"/>
      <c r="CS18" s="65"/>
      <c r="CT18" s="65"/>
      <c r="CU18" s="65"/>
      <c r="CV18" s="65"/>
      <c r="CW18" s="65"/>
      <c r="CX18" s="65"/>
      <c r="CY18" s="65"/>
      <c r="CZ18" s="65"/>
    </row>
    <row r="19" spans="1:104" ht="15" customHeight="1" x14ac:dyDescent="0.25">
      <c r="A19" s="24">
        <v>2016</v>
      </c>
      <c r="B19" s="47">
        <f t="shared" si="3"/>
        <v>53.666666666666664</v>
      </c>
      <c r="C19" s="12"/>
      <c r="D19" s="24">
        <v>2016</v>
      </c>
      <c r="E19" s="42">
        <v>50</v>
      </c>
      <c r="F19" s="14"/>
      <c r="G19" s="24">
        <v>2016</v>
      </c>
      <c r="H19" s="42">
        <v>100</v>
      </c>
      <c r="I19" s="14"/>
      <c r="J19" s="24">
        <v>2016</v>
      </c>
      <c r="K19" s="42">
        <v>100</v>
      </c>
      <c r="L19" s="14"/>
      <c r="M19" s="24">
        <v>2016</v>
      </c>
      <c r="N19" s="42">
        <v>50</v>
      </c>
      <c r="O19" s="14"/>
      <c r="P19" s="24">
        <v>2016</v>
      </c>
      <c r="Q19" s="42">
        <v>33</v>
      </c>
      <c r="R19" s="14"/>
      <c r="S19" s="24">
        <v>2016</v>
      </c>
      <c r="T19" s="48">
        <v>100</v>
      </c>
      <c r="U19" s="14"/>
      <c r="V19" s="24">
        <v>2016</v>
      </c>
      <c r="W19" s="42">
        <v>0</v>
      </c>
      <c r="X19" s="14"/>
      <c r="Y19" s="24">
        <v>2016</v>
      </c>
      <c r="Z19" s="42">
        <v>0</v>
      </c>
      <c r="AA19" s="14"/>
      <c r="AB19" s="24">
        <v>2016</v>
      </c>
      <c r="AC19" s="42">
        <v>50</v>
      </c>
      <c r="AD19" s="12"/>
      <c r="AE19" s="65"/>
      <c r="AF19" s="65"/>
      <c r="AG19" s="65"/>
      <c r="AH19" s="65"/>
      <c r="AI19" s="65"/>
      <c r="AJ19" s="65"/>
      <c r="AK19" s="65"/>
      <c r="AL19" s="65"/>
      <c r="AM19" s="65"/>
      <c r="AN19" s="65"/>
      <c r="AO19" s="65"/>
      <c r="AP19" s="65"/>
      <c r="AQ19" s="65"/>
      <c r="AR19" s="65"/>
      <c r="AS19" s="65"/>
      <c r="AT19" s="65"/>
      <c r="AU19" s="65"/>
      <c r="AV19" s="65"/>
      <c r="AW19" s="65"/>
      <c r="AX19" s="65"/>
      <c r="AY19" s="65"/>
      <c r="AZ19" s="65"/>
      <c r="BA19" s="65"/>
      <c r="BB19" s="65"/>
      <c r="BC19" s="65"/>
      <c r="BD19" s="65"/>
      <c r="BE19" s="65"/>
      <c r="BF19" s="65"/>
      <c r="BG19" s="65"/>
      <c r="BH19" s="65"/>
      <c r="BI19" s="65"/>
      <c r="BJ19" s="65"/>
      <c r="BK19" s="65"/>
      <c r="BL19" s="65"/>
      <c r="BM19" s="65"/>
      <c r="BN19" s="65"/>
      <c r="BO19" s="65"/>
      <c r="BP19" s="65"/>
      <c r="BQ19" s="65"/>
      <c r="BR19" s="65"/>
      <c r="BS19" s="65"/>
      <c r="BT19" s="65"/>
      <c r="BU19" s="65"/>
      <c r="BV19" s="65"/>
      <c r="BW19" s="65"/>
      <c r="BX19" s="65"/>
      <c r="BY19" s="65"/>
      <c r="BZ19" s="65"/>
      <c r="CA19" s="65"/>
      <c r="CB19" s="65"/>
      <c r="CC19" s="65"/>
      <c r="CD19" s="65"/>
      <c r="CE19" s="65"/>
      <c r="CF19" s="65"/>
      <c r="CG19" s="65"/>
      <c r="CH19" s="65"/>
      <c r="CI19" s="65"/>
      <c r="CJ19" s="65"/>
      <c r="CK19" s="65"/>
      <c r="CL19" s="65"/>
      <c r="CM19" s="65"/>
      <c r="CN19" s="65"/>
      <c r="CO19" s="65"/>
      <c r="CP19" s="65"/>
      <c r="CQ19" s="65"/>
      <c r="CR19" s="65"/>
      <c r="CS19" s="65"/>
      <c r="CT19" s="65"/>
      <c r="CU19" s="65"/>
      <c r="CV19" s="65"/>
      <c r="CW19" s="65"/>
      <c r="CX19" s="65"/>
      <c r="CY19" s="65"/>
      <c r="CZ19" s="65"/>
    </row>
    <row r="20" spans="1:104" ht="15" customHeight="1" x14ac:dyDescent="0.25">
      <c r="A20" s="24">
        <v>2017</v>
      </c>
      <c r="B20" s="47">
        <f t="shared" si="3"/>
        <v>53.666666666666664</v>
      </c>
      <c r="C20" s="12"/>
      <c r="D20" s="24">
        <v>2017</v>
      </c>
      <c r="E20" s="42">
        <v>50</v>
      </c>
      <c r="F20" s="14"/>
      <c r="G20" s="24">
        <v>2017</v>
      </c>
      <c r="H20" s="42">
        <v>100</v>
      </c>
      <c r="I20" s="14"/>
      <c r="J20" s="24">
        <v>2017</v>
      </c>
      <c r="K20" s="42">
        <v>100</v>
      </c>
      <c r="L20" s="14"/>
      <c r="M20" s="24">
        <v>2017</v>
      </c>
      <c r="N20" s="42">
        <v>50</v>
      </c>
      <c r="O20" s="14"/>
      <c r="P20" s="24">
        <v>2017</v>
      </c>
      <c r="Q20" s="42">
        <v>33</v>
      </c>
      <c r="R20" s="14"/>
      <c r="S20" s="24">
        <v>2017</v>
      </c>
      <c r="T20" s="48">
        <v>100</v>
      </c>
      <c r="U20" s="14"/>
      <c r="V20" s="24">
        <v>2017</v>
      </c>
      <c r="W20" s="42">
        <v>0</v>
      </c>
      <c r="X20" s="14"/>
      <c r="Y20" s="24">
        <v>2017</v>
      </c>
      <c r="Z20" s="42">
        <v>0</v>
      </c>
      <c r="AA20" s="14"/>
      <c r="AB20" s="24">
        <v>2017</v>
      </c>
      <c r="AC20" s="42">
        <v>50</v>
      </c>
      <c r="AD20" s="12"/>
    </row>
    <row r="21" spans="1:104" ht="15" customHeight="1" x14ac:dyDescent="0.25">
      <c r="A21" s="24">
        <v>2018</v>
      </c>
      <c r="B21" s="47">
        <f t="shared" si="3"/>
        <v>53.666666666666664</v>
      </c>
      <c r="C21" s="12"/>
      <c r="D21" s="24">
        <v>2018</v>
      </c>
      <c r="E21" s="42">
        <v>50</v>
      </c>
      <c r="F21" s="14"/>
      <c r="G21" s="24">
        <v>2018</v>
      </c>
      <c r="H21" s="42">
        <v>100</v>
      </c>
      <c r="I21" s="14"/>
      <c r="J21" s="24">
        <v>2018</v>
      </c>
      <c r="K21" s="42">
        <v>100</v>
      </c>
      <c r="L21" s="14"/>
      <c r="M21" s="24">
        <v>2018</v>
      </c>
      <c r="N21" s="42">
        <v>50</v>
      </c>
      <c r="O21" s="14"/>
      <c r="P21" s="24">
        <v>2018</v>
      </c>
      <c r="Q21" s="42">
        <v>33</v>
      </c>
      <c r="R21" s="14"/>
      <c r="S21" s="24">
        <v>2018</v>
      </c>
      <c r="T21" s="48">
        <v>100</v>
      </c>
      <c r="U21" s="14"/>
      <c r="V21" s="24">
        <v>2018</v>
      </c>
      <c r="W21" s="42">
        <v>0</v>
      </c>
      <c r="X21" s="14"/>
      <c r="Y21" s="24">
        <v>2018</v>
      </c>
      <c r="Z21" s="42">
        <v>0</v>
      </c>
      <c r="AA21" s="14"/>
      <c r="AB21" s="24">
        <v>2018</v>
      </c>
      <c r="AC21" s="42">
        <v>50</v>
      </c>
      <c r="AD21" s="12"/>
    </row>
    <row r="22" spans="1:104" ht="15" customHeight="1" x14ac:dyDescent="0.25">
      <c r="A22" s="24">
        <v>2019</v>
      </c>
      <c r="B22" s="47">
        <f t="shared" si="3"/>
        <v>53.666666666666664</v>
      </c>
      <c r="C22" s="12"/>
      <c r="D22" s="24">
        <v>2019</v>
      </c>
      <c r="E22" s="42">
        <v>50</v>
      </c>
      <c r="F22" s="14" t="s">
        <v>281</v>
      </c>
      <c r="G22" s="24">
        <v>2019</v>
      </c>
      <c r="H22" s="42">
        <v>100</v>
      </c>
      <c r="I22" s="14"/>
      <c r="J22" s="24">
        <v>2019</v>
      </c>
      <c r="K22" s="42">
        <v>100</v>
      </c>
      <c r="L22" s="14"/>
      <c r="M22" s="24">
        <v>2019</v>
      </c>
      <c r="N22" s="42">
        <v>50</v>
      </c>
      <c r="O22" s="61" t="s">
        <v>280</v>
      </c>
      <c r="P22" s="24">
        <v>2019</v>
      </c>
      <c r="Q22" s="42">
        <v>33</v>
      </c>
      <c r="R22" s="62"/>
      <c r="S22" s="24">
        <v>2019</v>
      </c>
      <c r="T22" s="48">
        <v>100</v>
      </c>
      <c r="U22" s="14"/>
      <c r="V22" s="24">
        <v>2019</v>
      </c>
      <c r="W22" s="42">
        <v>0</v>
      </c>
      <c r="X22" s="61" t="s">
        <v>279</v>
      </c>
      <c r="Y22" s="24">
        <v>2019</v>
      </c>
      <c r="Z22" s="42">
        <v>0</v>
      </c>
      <c r="AA22" s="43" t="s">
        <v>306</v>
      </c>
      <c r="AB22" s="24">
        <v>2019</v>
      </c>
      <c r="AC22" s="42">
        <v>50</v>
      </c>
      <c r="AD22" s="12"/>
    </row>
    <row r="23" spans="1:104" s="68" customFormat="1" ht="15" customHeight="1" x14ac:dyDescent="0.25">
      <c r="A23" s="67"/>
      <c r="B23" s="67"/>
      <c r="C23" s="67"/>
      <c r="D23" s="67"/>
      <c r="E23" s="67"/>
      <c r="F23" s="67"/>
      <c r="G23" s="67"/>
      <c r="H23" s="67"/>
      <c r="I23" s="67"/>
      <c r="J23" s="67"/>
      <c r="K23" s="67"/>
      <c r="L23" s="67"/>
      <c r="M23" s="67"/>
      <c r="N23" s="67"/>
    </row>
    <row r="24" spans="1:104" ht="27.75" customHeight="1" x14ac:dyDescent="0.25">
      <c r="A24" s="45" t="s">
        <v>111</v>
      </c>
      <c r="B24" s="58" t="s">
        <v>217</v>
      </c>
      <c r="C24" s="58"/>
      <c r="D24" s="58"/>
      <c r="E24" s="58"/>
      <c r="F24" s="58"/>
      <c r="G24" s="58"/>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69"/>
      <c r="AL24" s="69"/>
      <c r="AM24" s="69"/>
      <c r="AN24" s="69"/>
      <c r="AO24" s="69"/>
      <c r="AP24" s="69"/>
      <c r="AQ24" s="69"/>
      <c r="AR24" s="69"/>
      <c r="AS24" s="69"/>
      <c r="AT24" s="69"/>
      <c r="AU24" s="69"/>
      <c r="AV24" s="69"/>
      <c r="AW24" s="69"/>
      <c r="AX24" s="69"/>
      <c r="AY24" s="17"/>
    </row>
    <row r="25" spans="1:104" ht="15" customHeight="1" x14ac:dyDescent="0.25">
      <c r="A25" s="37" t="s">
        <v>103</v>
      </c>
      <c r="B25" s="21" t="s">
        <v>11</v>
      </c>
      <c r="C25" s="21"/>
      <c r="D25" s="37" t="s">
        <v>103</v>
      </c>
      <c r="E25" s="22" t="s">
        <v>12</v>
      </c>
      <c r="F25" s="22"/>
      <c r="G25" s="37" t="s">
        <v>103</v>
      </c>
      <c r="H25" s="22" t="s">
        <v>13</v>
      </c>
      <c r="I25" s="22"/>
      <c r="J25" s="37" t="s">
        <v>103</v>
      </c>
      <c r="K25" s="22" t="s">
        <v>14</v>
      </c>
      <c r="L25" s="22"/>
      <c r="M25" s="37" t="s">
        <v>103</v>
      </c>
      <c r="N25" s="22"/>
      <c r="O25" s="22"/>
      <c r="P25" s="37" t="s">
        <v>103</v>
      </c>
      <c r="Q25" s="22"/>
      <c r="R25" s="22"/>
      <c r="S25" s="37" t="s">
        <v>103</v>
      </c>
      <c r="T25" s="21" t="s">
        <v>17</v>
      </c>
      <c r="U25" s="21"/>
      <c r="V25" s="37" t="s">
        <v>103</v>
      </c>
      <c r="W25" s="22"/>
      <c r="X25" s="22"/>
      <c r="Y25" s="37" t="s">
        <v>103</v>
      </c>
      <c r="Z25" s="29"/>
      <c r="AA25" s="29"/>
      <c r="AB25" s="1" t="s">
        <v>103</v>
      </c>
      <c r="AC25" s="29"/>
      <c r="AD25" s="29"/>
      <c r="AE25" s="1" t="s">
        <v>103</v>
      </c>
      <c r="AF25" s="29" t="s">
        <v>21</v>
      </c>
      <c r="AG25" s="29"/>
      <c r="AH25" s="37" t="s">
        <v>103</v>
      </c>
      <c r="AI25" s="22"/>
      <c r="AJ25" s="22"/>
      <c r="AK25" s="44" t="s">
        <v>103</v>
      </c>
      <c r="AL25" s="2"/>
      <c r="AM25" s="3"/>
      <c r="AN25" s="45" t="s">
        <v>103</v>
      </c>
      <c r="AO25" s="2" t="s">
        <v>24</v>
      </c>
      <c r="AP25" s="3"/>
      <c r="AQ25" s="45" t="s">
        <v>103</v>
      </c>
      <c r="AR25" s="2" t="s">
        <v>25</v>
      </c>
      <c r="AS25" s="3"/>
      <c r="AT25" s="45" t="s">
        <v>103</v>
      </c>
      <c r="AU25" s="2" t="s">
        <v>26</v>
      </c>
      <c r="AV25" s="3"/>
      <c r="AW25" s="45" t="s">
        <v>103</v>
      </c>
      <c r="AX25" s="2" t="s">
        <v>27</v>
      </c>
      <c r="AY25" s="3"/>
    </row>
    <row r="26" spans="1:104" ht="15" customHeight="1" x14ac:dyDescent="0.25">
      <c r="A26" s="37" t="s">
        <v>102</v>
      </c>
      <c r="B26" s="24"/>
      <c r="C26" s="24"/>
      <c r="D26" s="37" t="s">
        <v>102</v>
      </c>
      <c r="E26" s="26"/>
      <c r="F26" s="26"/>
      <c r="G26" s="37" t="s">
        <v>102</v>
      </c>
      <c r="H26" s="25"/>
      <c r="I26" s="25"/>
      <c r="J26" s="37" t="s">
        <v>102</v>
      </c>
      <c r="K26" s="25"/>
      <c r="L26" s="25"/>
      <c r="M26" s="37" t="s">
        <v>102</v>
      </c>
      <c r="N26" s="25" t="s">
        <v>15</v>
      </c>
      <c r="O26" s="25"/>
      <c r="P26" s="37" t="s">
        <v>102</v>
      </c>
      <c r="Q26" s="25" t="s">
        <v>16</v>
      </c>
      <c r="R26" s="25"/>
      <c r="S26" s="37" t="s">
        <v>102</v>
      </c>
      <c r="T26" s="22"/>
      <c r="U26" s="22"/>
      <c r="V26" s="37" t="s">
        <v>102</v>
      </c>
      <c r="W26" s="25" t="s">
        <v>18</v>
      </c>
      <c r="X26" s="25"/>
      <c r="Y26" s="37" t="s">
        <v>102</v>
      </c>
      <c r="Z26" s="23" t="s">
        <v>19</v>
      </c>
      <c r="AA26" s="23"/>
      <c r="AB26" s="1" t="s">
        <v>102</v>
      </c>
      <c r="AC26" s="23" t="s">
        <v>20</v>
      </c>
      <c r="AD26" s="23"/>
      <c r="AE26" s="1" t="s">
        <v>102</v>
      </c>
      <c r="AF26" s="30"/>
      <c r="AG26" s="30"/>
      <c r="AH26" s="37" t="s">
        <v>102</v>
      </c>
      <c r="AI26" s="25" t="s">
        <v>22</v>
      </c>
      <c r="AJ26" s="25"/>
      <c r="AK26" s="46" t="s">
        <v>102</v>
      </c>
      <c r="AL26" s="5" t="s">
        <v>23</v>
      </c>
      <c r="AM26" s="6"/>
      <c r="AN26" s="37" t="s">
        <v>102</v>
      </c>
      <c r="AO26" s="2"/>
      <c r="AP26" s="3"/>
      <c r="AQ26" s="37" t="s">
        <v>102</v>
      </c>
      <c r="AR26" s="7"/>
      <c r="AS26" s="8"/>
      <c r="AT26" s="37" t="s">
        <v>102</v>
      </c>
      <c r="AU26" s="7"/>
      <c r="AV26" s="8"/>
      <c r="AW26" s="37" t="s">
        <v>102</v>
      </c>
      <c r="AX26" s="7"/>
      <c r="AY26" s="8"/>
    </row>
    <row r="27" spans="1:104" ht="15" customHeight="1" x14ac:dyDescent="0.25">
      <c r="A27" s="24" t="s">
        <v>89</v>
      </c>
      <c r="B27" s="27" t="s">
        <v>216</v>
      </c>
      <c r="C27" s="27"/>
      <c r="D27" s="24" t="s">
        <v>89</v>
      </c>
      <c r="E27" s="27" t="s">
        <v>215</v>
      </c>
      <c r="F27" s="27"/>
      <c r="G27" s="24" t="s">
        <v>89</v>
      </c>
      <c r="H27" s="27" t="s">
        <v>214</v>
      </c>
      <c r="I27" s="27"/>
      <c r="J27" s="24" t="s">
        <v>89</v>
      </c>
      <c r="K27" s="27" t="s">
        <v>286</v>
      </c>
      <c r="L27" s="27"/>
      <c r="M27" s="24" t="s">
        <v>89</v>
      </c>
      <c r="N27" s="27" t="s">
        <v>287</v>
      </c>
      <c r="O27" s="27"/>
      <c r="P27" s="24" t="s">
        <v>89</v>
      </c>
      <c r="Q27" s="27" t="s">
        <v>288</v>
      </c>
      <c r="R27" s="27"/>
      <c r="S27" s="24" t="s">
        <v>89</v>
      </c>
      <c r="T27" s="27" t="s">
        <v>289</v>
      </c>
      <c r="U27" s="27"/>
      <c r="V27" s="24" t="s">
        <v>89</v>
      </c>
      <c r="W27" s="27" t="s">
        <v>213</v>
      </c>
      <c r="X27" s="27"/>
      <c r="Y27" s="24" t="s">
        <v>89</v>
      </c>
      <c r="Z27" s="27" t="s">
        <v>212</v>
      </c>
      <c r="AA27" s="27"/>
      <c r="AB27" s="24" t="s">
        <v>89</v>
      </c>
      <c r="AC27" s="27" t="s">
        <v>211</v>
      </c>
      <c r="AD27" s="27"/>
      <c r="AE27" s="24" t="s">
        <v>89</v>
      </c>
      <c r="AF27" s="27" t="s">
        <v>204</v>
      </c>
      <c r="AG27" s="27"/>
      <c r="AH27" s="24" t="s">
        <v>89</v>
      </c>
      <c r="AI27" s="27" t="s">
        <v>139</v>
      </c>
      <c r="AJ27" s="27"/>
      <c r="AK27" s="4" t="s">
        <v>89</v>
      </c>
      <c r="AL27" s="9" t="s">
        <v>210</v>
      </c>
      <c r="AM27" s="10"/>
      <c r="AN27" s="24" t="s">
        <v>89</v>
      </c>
      <c r="AO27" s="9" t="s">
        <v>202</v>
      </c>
      <c r="AP27" s="10"/>
      <c r="AQ27" s="24" t="s">
        <v>89</v>
      </c>
      <c r="AR27" s="9" t="s">
        <v>209</v>
      </c>
      <c r="AS27" s="10"/>
      <c r="AT27" s="24" t="s">
        <v>89</v>
      </c>
      <c r="AU27" s="9" t="s">
        <v>208</v>
      </c>
      <c r="AV27" s="10"/>
      <c r="AW27" s="50" t="s">
        <v>89</v>
      </c>
      <c r="AX27" s="9" t="s">
        <v>207</v>
      </c>
      <c r="AY27" s="10"/>
    </row>
    <row r="28" spans="1:104" ht="15" customHeight="1" x14ac:dyDescent="0.25">
      <c r="A28" s="24" t="s">
        <v>79</v>
      </c>
      <c r="B28" s="27" t="s">
        <v>87</v>
      </c>
      <c r="C28" s="27"/>
      <c r="D28" s="24" t="s">
        <v>79</v>
      </c>
      <c r="E28" s="35" t="s">
        <v>357</v>
      </c>
      <c r="F28" s="35"/>
      <c r="G28" s="24" t="s">
        <v>79</v>
      </c>
      <c r="H28" s="35" t="s">
        <v>206</v>
      </c>
      <c r="I28" s="35"/>
      <c r="J28" s="24" t="s">
        <v>79</v>
      </c>
      <c r="K28" s="35"/>
      <c r="L28" s="35"/>
      <c r="M28" s="24" t="s">
        <v>79</v>
      </c>
      <c r="N28" s="35" t="s">
        <v>290</v>
      </c>
      <c r="O28" s="35"/>
      <c r="P28" s="24" t="s">
        <v>79</v>
      </c>
      <c r="Q28" s="35" t="s">
        <v>291</v>
      </c>
      <c r="R28" s="35"/>
      <c r="S28" s="24" t="s">
        <v>79</v>
      </c>
      <c r="T28" s="35"/>
      <c r="U28" s="35"/>
      <c r="V28" s="24" t="s">
        <v>79</v>
      </c>
      <c r="W28" s="35" t="s">
        <v>300</v>
      </c>
      <c r="X28" s="35"/>
      <c r="Y28" s="24" t="s">
        <v>79</v>
      </c>
      <c r="Z28" s="35" t="s">
        <v>205</v>
      </c>
      <c r="AA28" s="35"/>
      <c r="AB28" s="24" t="s">
        <v>79</v>
      </c>
      <c r="AC28" s="35" t="s">
        <v>298</v>
      </c>
      <c r="AD28" s="35"/>
      <c r="AE28" s="24" t="s">
        <v>79</v>
      </c>
      <c r="AF28" s="35" t="s">
        <v>204</v>
      </c>
      <c r="AG28" s="35"/>
      <c r="AH28" s="24" t="s">
        <v>79</v>
      </c>
      <c r="AI28" s="35" t="s">
        <v>153</v>
      </c>
      <c r="AJ28" s="35"/>
      <c r="AK28" s="4" t="s">
        <v>79</v>
      </c>
      <c r="AL28" s="18" t="s">
        <v>203</v>
      </c>
      <c r="AM28" s="19"/>
      <c r="AN28" s="24" t="s">
        <v>79</v>
      </c>
      <c r="AO28" s="18" t="s">
        <v>202</v>
      </c>
      <c r="AP28" s="19"/>
      <c r="AQ28" s="24" t="s">
        <v>79</v>
      </c>
      <c r="AR28" s="18" t="s">
        <v>201</v>
      </c>
      <c r="AS28" s="19"/>
      <c r="AT28" s="24" t="s">
        <v>79</v>
      </c>
      <c r="AU28" s="18" t="s">
        <v>200</v>
      </c>
      <c r="AV28" s="19"/>
      <c r="AW28" s="50" t="s">
        <v>79</v>
      </c>
      <c r="AX28" s="18" t="s">
        <v>199</v>
      </c>
      <c r="AY28" s="19"/>
    </row>
    <row r="29" spans="1:104" ht="15" customHeight="1" x14ac:dyDescent="0.25">
      <c r="A29" s="24" t="s">
        <v>76</v>
      </c>
      <c r="B29" s="35" t="s">
        <v>77</v>
      </c>
      <c r="C29" s="35"/>
      <c r="D29" s="24" t="s">
        <v>76</v>
      </c>
      <c r="E29" s="35" t="s">
        <v>358</v>
      </c>
      <c r="F29" s="35"/>
      <c r="G29" s="24" t="s">
        <v>76</v>
      </c>
      <c r="H29" s="35" t="s">
        <v>359</v>
      </c>
      <c r="I29" s="35"/>
      <c r="J29" s="24" t="s">
        <v>76</v>
      </c>
      <c r="K29" s="35" t="s">
        <v>173</v>
      </c>
      <c r="L29" s="35"/>
      <c r="M29" s="24" t="s">
        <v>76</v>
      </c>
      <c r="N29" s="35" t="s">
        <v>360</v>
      </c>
      <c r="O29" s="35"/>
      <c r="P29" s="24" t="s">
        <v>76</v>
      </c>
      <c r="Q29" s="35" t="s">
        <v>361</v>
      </c>
      <c r="R29" s="35"/>
      <c r="S29" s="24" t="s">
        <v>76</v>
      </c>
      <c r="T29" s="35" t="s">
        <v>173</v>
      </c>
      <c r="U29" s="35"/>
      <c r="V29" s="24" t="s">
        <v>76</v>
      </c>
      <c r="W29" s="35" t="s">
        <v>362</v>
      </c>
      <c r="X29" s="35"/>
      <c r="Y29" s="24" t="s">
        <v>76</v>
      </c>
      <c r="Z29" s="35" t="s">
        <v>363</v>
      </c>
      <c r="AA29" s="35"/>
      <c r="AB29" s="24" t="s">
        <v>76</v>
      </c>
      <c r="AC29" s="35" t="s">
        <v>364</v>
      </c>
      <c r="AD29" s="35"/>
      <c r="AE29" s="24" t="s">
        <v>76</v>
      </c>
      <c r="AF29" s="35" t="s">
        <v>77</v>
      </c>
      <c r="AG29" s="35"/>
      <c r="AH29" s="24" t="s">
        <v>76</v>
      </c>
      <c r="AI29" s="35" t="s">
        <v>365</v>
      </c>
      <c r="AJ29" s="35"/>
      <c r="AK29" s="4" t="s">
        <v>76</v>
      </c>
      <c r="AL29" s="18" t="s">
        <v>366</v>
      </c>
      <c r="AM29" s="19"/>
      <c r="AN29" s="24" t="s">
        <v>76</v>
      </c>
      <c r="AO29" s="18" t="s">
        <v>367</v>
      </c>
      <c r="AP29" s="19"/>
      <c r="AQ29" s="24" t="s">
        <v>76</v>
      </c>
      <c r="AR29" s="18" t="s">
        <v>368</v>
      </c>
      <c r="AS29" s="19"/>
      <c r="AT29" s="24" t="s">
        <v>76</v>
      </c>
      <c r="AU29" s="18" t="s">
        <v>369</v>
      </c>
      <c r="AV29" s="19"/>
      <c r="AW29" s="50" t="s">
        <v>76</v>
      </c>
      <c r="AX29" s="18" t="s">
        <v>370</v>
      </c>
      <c r="AY29" s="19"/>
    </row>
    <row r="30" spans="1:104" ht="15" customHeight="1" x14ac:dyDescent="0.25">
      <c r="A30" s="24" t="s">
        <v>0</v>
      </c>
      <c r="B30" s="24" t="s">
        <v>75</v>
      </c>
      <c r="C30" s="24" t="s">
        <v>74</v>
      </c>
      <c r="D30" s="24" t="s">
        <v>73</v>
      </c>
      <c r="E30" s="24" t="s">
        <v>72</v>
      </c>
      <c r="F30" s="26" t="s">
        <v>71</v>
      </c>
      <c r="G30" s="24" t="s">
        <v>0</v>
      </c>
      <c r="H30" s="24" t="s">
        <v>75</v>
      </c>
      <c r="I30" s="24" t="s">
        <v>197</v>
      </c>
      <c r="J30" s="24" t="s">
        <v>0</v>
      </c>
      <c r="K30" s="24" t="s">
        <v>75</v>
      </c>
      <c r="L30" s="24" t="s">
        <v>197</v>
      </c>
      <c r="M30" s="24" t="s">
        <v>0</v>
      </c>
      <c r="N30" s="24" t="s">
        <v>75</v>
      </c>
      <c r="O30" s="24" t="s">
        <v>197</v>
      </c>
      <c r="P30" s="24" t="s">
        <v>0</v>
      </c>
      <c r="Q30" s="24" t="s">
        <v>75</v>
      </c>
      <c r="R30" s="24" t="s">
        <v>197</v>
      </c>
      <c r="S30" s="24" t="s">
        <v>73</v>
      </c>
      <c r="T30" s="24" t="s">
        <v>72</v>
      </c>
      <c r="U30" s="24" t="s">
        <v>198</v>
      </c>
      <c r="V30" s="24" t="s">
        <v>73</v>
      </c>
      <c r="W30" s="24" t="s">
        <v>72</v>
      </c>
      <c r="X30" s="24" t="s">
        <v>198</v>
      </c>
      <c r="Y30" s="24" t="s">
        <v>73</v>
      </c>
      <c r="Z30" s="24" t="s">
        <v>72</v>
      </c>
      <c r="AA30" s="24" t="s">
        <v>198</v>
      </c>
      <c r="AB30" s="24" t="s">
        <v>73</v>
      </c>
      <c r="AC30" s="24" t="s">
        <v>72</v>
      </c>
      <c r="AD30" s="24" t="s">
        <v>198</v>
      </c>
      <c r="AE30" s="24" t="s">
        <v>73</v>
      </c>
      <c r="AF30" s="24" t="s">
        <v>72</v>
      </c>
      <c r="AG30" s="24" t="s">
        <v>198</v>
      </c>
      <c r="AH30" s="24" t="s">
        <v>73</v>
      </c>
      <c r="AI30" s="24" t="s">
        <v>72</v>
      </c>
      <c r="AJ30" s="24" t="s">
        <v>198</v>
      </c>
      <c r="AK30" s="4" t="s">
        <v>0</v>
      </c>
      <c r="AL30" s="24" t="s">
        <v>72</v>
      </c>
      <c r="AM30" s="24" t="s">
        <v>197</v>
      </c>
      <c r="AN30" s="24" t="s">
        <v>0</v>
      </c>
      <c r="AO30" s="24" t="s">
        <v>75</v>
      </c>
      <c r="AP30" s="24" t="s">
        <v>197</v>
      </c>
      <c r="AQ30" s="24" t="s">
        <v>0</v>
      </c>
      <c r="AR30" s="24" t="s">
        <v>75</v>
      </c>
      <c r="AS30" s="79" t="s">
        <v>197</v>
      </c>
      <c r="AT30" s="24" t="s">
        <v>0</v>
      </c>
      <c r="AU30" s="24" t="s">
        <v>75</v>
      </c>
      <c r="AV30" s="24" t="s">
        <v>197</v>
      </c>
      <c r="AW30" s="50" t="s">
        <v>0</v>
      </c>
      <c r="AX30" s="24" t="s">
        <v>75</v>
      </c>
      <c r="AY30" s="24" t="s">
        <v>197</v>
      </c>
    </row>
    <row r="31" spans="1:104" ht="15" customHeight="1" x14ac:dyDescent="0.25">
      <c r="A31" s="24">
        <v>2014</v>
      </c>
      <c r="B31" s="47">
        <f>AVERAGE(E31,H31,K31,T31,AF31,AO31,AU31,AX31,AR31)</f>
        <v>62.944444444444443</v>
      </c>
      <c r="C31" s="14"/>
      <c r="D31" s="24">
        <v>2014</v>
      </c>
      <c r="E31" s="40">
        <v>0</v>
      </c>
      <c r="F31" s="59" t="s">
        <v>307</v>
      </c>
      <c r="G31" s="24">
        <v>2014</v>
      </c>
      <c r="H31" s="42">
        <v>100</v>
      </c>
      <c r="I31" s="14" t="s">
        <v>308</v>
      </c>
      <c r="J31" s="24">
        <v>2014</v>
      </c>
      <c r="K31" s="42">
        <v>100</v>
      </c>
      <c r="L31" s="14"/>
      <c r="M31" s="24">
        <v>2014</v>
      </c>
      <c r="N31" s="42">
        <v>100</v>
      </c>
      <c r="O31" s="14" t="s">
        <v>277</v>
      </c>
      <c r="P31" s="24">
        <v>2014</v>
      </c>
      <c r="Q31" s="42">
        <v>100</v>
      </c>
      <c r="R31" s="14" t="s">
        <v>277</v>
      </c>
      <c r="S31" s="24">
        <v>2014</v>
      </c>
      <c r="T31" s="42">
        <v>100</v>
      </c>
      <c r="U31" s="14"/>
      <c r="V31" s="24">
        <v>2014</v>
      </c>
      <c r="W31" s="49">
        <v>100</v>
      </c>
      <c r="X31" s="14" t="s">
        <v>276</v>
      </c>
      <c r="Y31" s="24">
        <v>2014</v>
      </c>
      <c r="Z31" s="49">
        <v>100</v>
      </c>
      <c r="AA31" s="14" t="s">
        <v>309</v>
      </c>
      <c r="AB31" s="24">
        <v>2014</v>
      </c>
      <c r="AC31" s="49">
        <v>100</v>
      </c>
      <c r="AD31" s="14"/>
      <c r="AE31" s="24">
        <v>2014</v>
      </c>
      <c r="AF31" s="49">
        <f t="shared" ref="AF31:AF36" si="4">0.67*AI31+0.33*AL31</f>
        <v>16.5</v>
      </c>
      <c r="AG31" s="14"/>
      <c r="AH31" s="24">
        <v>2014</v>
      </c>
      <c r="AI31" s="41">
        <v>0</v>
      </c>
      <c r="AJ31" s="59" t="s">
        <v>310</v>
      </c>
      <c r="AK31" s="4">
        <v>2014</v>
      </c>
      <c r="AL31" s="42">
        <v>50</v>
      </c>
      <c r="AM31" s="14" t="s">
        <v>311</v>
      </c>
      <c r="AN31" s="24">
        <v>2014</v>
      </c>
      <c r="AO31" s="40">
        <v>100</v>
      </c>
      <c r="AP31" s="59" t="s">
        <v>312</v>
      </c>
      <c r="AQ31" s="24">
        <v>2014</v>
      </c>
      <c r="AR31" s="40">
        <v>0</v>
      </c>
      <c r="AS31" s="59" t="s">
        <v>371</v>
      </c>
      <c r="AT31" s="24">
        <v>2014</v>
      </c>
      <c r="AU31" s="40">
        <v>50</v>
      </c>
      <c r="AV31" s="60" t="s">
        <v>313</v>
      </c>
      <c r="AW31" s="50">
        <v>2014</v>
      </c>
      <c r="AX31" s="42">
        <v>100</v>
      </c>
      <c r="AY31" s="11" t="s">
        <v>314</v>
      </c>
    </row>
    <row r="32" spans="1:104" ht="15" customHeight="1" x14ac:dyDescent="0.25">
      <c r="A32" s="24">
        <v>2015</v>
      </c>
      <c r="B32" s="47">
        <f t="shared" ref="B32:B36" si="5">AVERAGE(E32,H32,K32,T32,AF32,AO32,AU32,AX32,AR32)</f>
        <v>62.944444444444443</v>
      </c>
      <c r="C32" s="14"/>
      <c r="D32" s="24">
        <v>2015</v>
      </c>
      <c r="E32" s="42">
        <v>0</v>
      </c>
      <c r="F32" s="14"/>
      <c r="G32" s="24">
        <v>2015</v>
      </c>
      <c r="H32" s="42">
        <v>100</v>
      </c>
      <c r="I32" s="14"/>
      <c r="J32" s="24">
        <v>2015</v>
      </c>
      <c r="K32" s="42">
        <v>100</v>
      </c>
      <c r="L32" s="14"/>
      <c r="M32" s="24">
        <v>2015</v>
      </c>
      <c r="N32" s="42">
        <v>100</v>
      </c>
      <c r="O32" s="14"/>
      <c r="P32" s="24">
        <v>2015</v>
      </c>
      <c r="Q32" s="42">
        <v>100</v>
      </c>
      <c r="R32" s="14"/>
      <c r="S32" s="24">
        <v>2015</v>
      </c>
      <c r="T32" s="42">
        <v>100</v>
      </c>
      <c r="U32" s="14"/>
      <c r="V32" s="24">
        <v>2015</v>
      </c>
      <c r="W32" s="49">
        <v>100</v>
      </c>
      <c r="X32" s="14"/>
      <c r="Y32" s="24">
        <v>2015</v>
      </c>
      <c r="Z32" s="49">
        <v>100</v>
      </c>
      <c r="AA32" s="14"/>
      <c r="AB32" s="24">
        <v>2015</v>
      </c>
      <c r="AC32" s="49">
        <v>100</v>
      </c>
      <c r="AD32" s="14"/>
      <c r="AE32" s="24">
        <v>2015</v>
      </c>
      <c r="AF32" s="49">
        <f t="shared" si="4"/>
        <v>16.5</v>
      </c>
      <c r="AG32" s="14"/>
      <c r="AH32" s="24">
        <v>2015</v>
      </c>
      <c r="AI32" s="42">
        <v>0</v>
      </c>
      <c r="AJ32" s="14"/>
      <c r="AK32" s="4">
        <v>2015</v>
      </c>
      <c r="AL32" s="42">
        <v>50</v>
      </c>
      <c r="AM32" s="14"/>
      <c r="AN32" s="24">
        <v>2015</v>
      </c>
      <c r="AO32" s="42">
        <v>100</v>
      </c>
      <c r="AP32" s="14"/>
      <c r="AQ32" s="24">
        <v>2015</v>
      </c>
      <c r="AR32" s="42">
        <v>0</v>
      </c>
      <c r="AS32" s="14"/>
      <c r="AT32" s="24">
        <v>2015</v>
      </c>
      <c r="AU32" s="42">
        <v>50</v>
      </c>
      <c r="AV32" s="14"/>
      <c r="AW32" s="50">
        <v>2015</v>
      </c>
      <c r="AX32" s="42">
        <v>100</v>
      </c>
      <c r="AY32" s="77"/>
    </row>
    <row r="33" spans="1:51" ht="15" customHeight="1" x14ac:dyDescent="0.25">
      <c r="A33" s="24">
        <v>2016</v>
      </c>
      <c r="B33" s="47">
        <f t="shared" si="5"/>
        <v>62.944444444444443</v>
      </c>
      <c r="C33" s="14"/>
      <c r="D33" s="24">
        <v>2016</v>
      </c>
      <c r="E33" s="42">
        <v>0</v>
      </c>
      <c r="F33" s="14"/>
      <c r="G33" s="24">
        <v>2016</v>
      </c>
      <c r="H33" s="42">
        <v>100</v>
      </c>
      <c r="I33" s="14"/>
      <c r="J33" s="24">
        <v>2016</v>
      </c>
      <c r="K33" s="42">
        <v>100</v>
      </c>
      <c r="L33" s="14"/>
      <c r="M33" s="24">
        <v>2016</v>
      </c>
      <c r="N33" s="42">
        <v>100</v>
      </c>
      <c r="O33" s="14"/>
      <c r="P33" s="24">
        <v>2016</v>
      </c>
      <c r="Q33" s="42">
        <v>100</v>
      </c>
      <c r="R33" s="14"/>
      <c r="S33" s="24">
        <v>2016</v>
      </c>
      <c r="T33" s="42">
        <v>100</v>
      </c>
      <c r="U33" s="14"/>
      <c r="V33" s="24">
        <v>2016</v>
      </c>
      <c r="W33" s="49">
        <v>100</v>
      </c>
      <c r="X33" s="14"/>
      <c r="Y33" s="24">
        <v>2016</v>
      </c>
      <c r="Z33" s="49">
        <v>100</v>
      </c>
      <c r="AA33" s="14"/>
      <c r="AB33" s="24">
        <v>2016</v>
      </c>
      <c r="AC33" s="49">
        <v>100</v>
      </c>
      <c r="AD33" s="14"/>
      <c r="AE33" s="24">
        <v>2016</v>
      </c>
      <c r="AF33" s="49">
        <f t="shared" si="4"/>
        <v>16.5</v>
      </c>
      <c r="AG33" s="14"/>
      <c r="AH33" s="24">
        <v>2016</v>
      </c>
      <c r="AI33" s="42">
        <v>0</v>
      </c>
      <c r="AJ33" s="14"/>
      <c r="AK33" s="4">
        <v>2016</v>
      </c>
      <c r="AL33" s="42">
        <v>50</v>
      </c>
      <c r="AM33" s="14"/>
      <c r="AN33" s="24">
        <v>2016</v>
      </c>
      <c r="AO33" s="42">
        <v>100</v>
      </c>
      <c r="AP33" s="14"/>
      <c r="AQ33" s="24">
        <v>2016</v>
      </c>
      <c r="AR33" s="42">
        <v>0</v>
      </c>
      <c r="AS33" s="14"/>
      <c r="AT33" s="24">
        <v>2016</v>
      </c>
      <c r="AU33" s="42">
        <v>50</v>
      </c>
      <c r="AV33" s="14"/>
      <c r="AW33" s="50">
        <v>2016</v>
      </c>
      <c r="AX33" s="42">
        <v>100</v>
      </c>
      <c r="AY33" s="12"/>
    </row>
    <row r="34" spans="1:51" ht="15" customHeight="1" x14ac:dyDescent="0.25">
      <c r="A34" s="24">
        <v>2017</v>
      </c>
      <c r="B34" s="47">
        <f t="shared" si="5"/>
        <v>62.944444444444443</v>
      </c>
      <c r="C34" s="14"/>
      <c r="D34" s="24">
        <v>2017</v>
      </c>
      <c r="E34" s="42">
        <v>0</v>
      </c>
      <c r="F34" s="14"/>
      <c r="G34" s="24">
        <v>2017</v>
      </c>
      <c r="H34" s="42">
        <v>100</v>
      </c>
      <c r="I34" s="14"/>
      <c r="J34" s="24">
        <v>2017</v>
      </c>
      <c r="K34" s="42">
        <v>100</v>
      </c>
      <c r="L34" s="14"/>
      <c r="M34" s="24">
        <v>2017</v>
      </c>
      <c r="N34" s="42">
        <v>100</v>
      </c>
      <c r="O34" s="14"/>
      <c r="P34" s="24">
        <v>2017</v>
      </c>
      <c r="Q34" s="42">
        <v>100</v>
      </c>
      <c r="R34" s="14"/>
      <c r="S34" s="24">
        <v>2017</v>
      </c>
      <c r="T34" s="42">
        <v>100</v>
      </c>
      <c r="U34" s="14"/>
      <c r="V34" s="24">
        <v>2017</v>
      </c>
      <c r="W34" s="49">
        <v>100</v>
      </c>
      <c r="X34" s="14"/>
      <c r="Y34" s="24">
        <v>2017</v>
      </c>
      <c r="Z34" s="49">
        <v>100</v>
      </c>
      <c r="AA34" s="14"/>
      <c r="AB34" s="24">
        <v>2017</v>
      </c>
      <c r="AC34" s="49">
        <v>100</v>
      </c>
      <c r="AD34" s="14"/>
      <c r="AE34" s="24">
        <v>2017</v>
      </c>
      <c r="AF34" s="49">
        <f t="shared" si="4"/>
        <v>16.5</v>
      </c>
      <c r="AG34" s="14"/>
      <c r="AH34" s="24">
        <v>2017</v>
      </c>
      <c r="AI34" s="42">
        <v>0</v>
      </c>
      <c r="AJ34" s="14"/>
      <c r="AK34" s="4">
        <v>2017</v>
      </c>
      <c r="AL34" s="42">
        <v>50</v>
      </c>
      <c r="AM34" s="14"/>
      <c r="AN34" s="24">
        <v>2017</v>
      </c>
      <c r="AO34" s="42">
        <v>100</v>
      </c>
      <c r="AP34" s="14"/>
      <c r="AQ34" s="24">
        <v>2017</v>
      </c>
      <c r="AR34" s="42">
        <v>0</v>
      </c>
      <c r="AS34" s="14"/>
      <c r="AT34" s="24">
        <v>2017</v>
      </c>
      <c r="AU34" s="42">
        <v>50</v>
      </c>
      <c r="AV34" s="14"/>
      <c r="AW34" s="50">
        <v>2017</v>
      </c>
      <c r="AX34" s="42">
        <v>100</v>
      </c>
      <c r="AY34" s="12"/>
    </row>
    <row r="35" spans="1:51" ht="15" customHeight="1" x14ac:dyDescent="0.25">
      <c r="A35" s="24">
        <v>2018</v>
      </c>
      <c r="B35" s="47">
        <f t="shared" si="5"/>
        <v>62.944444444444443</v>
      </c>
      <c r="C35" s="14"/>
      <c r="D35" s="24">
        <v>2018</v>
      </c>
      <c r="E35" s="42">
        <v>0</v>
      </c>
      <c r="F35" s="14"/>
      <c r="G35" s="24">
        <v>2018</v>
      </c>
      <c r="H35" s="42">
        <v>100</v>
      </c>
      <c r="I35" s="14"/>
      <c r="J35" s="24">
        <v>2018</v>
      </c>
      <c r="K35" s="42">
        <v>100</v>
      </c>
      <c r="L35" s="14"/>
      <c r="M35" s="24">
        <v>2018</v>
      </c>
      <c r="N35" s="42">
        <v>100</v>
      </c>
      <c r="O35" s="14"/>
      <c r="P35" s="24">
        <v>2018</v>
      </c>
      <c r="Q35" s="42">
        <v>100</v>
      </c>
      <c r="R35" s="14"/>
      <c r="S35" s="24">
        <v>2018</v>
      </c>
      <c r="T35" s="42">
        <v>100</v>
      </c>
      <c r="U35" s="14"/>
      <c r="V35" s="24">
        <v>2018</v>
      </c>
      <c r="W35" s="49">
        <v>100</v>
      </c>
      <c r="X35" s="14"/>
      <c r="Y35" s="24">
        <v>2018</v>
      </c>
      <c r="Z35" s="49">
        <v>100</v>
      </c>
      <c r="AA35" s="14"/>
      <c r="AB35" s="24">
        <v>2018</v>
      </c>
      <c r="AC35" s="49">
        <v>100</v>
      </c>
      <c r="AD35" s="14"/>
      <c r="AE35" s="24">
        <v>2018</v>
      </c>
      <c r="AF35" s="49">
        <f t="shared" si="4"/>
        <v>16.5</v>
      </c>
      <c r="AG35" s="14"/>
      <c r="AH35" s="24">
        <v>2018</v>
      </c>
      <c r="AI35" s="42">
        <v>0</v>
      </c>
      <c r="AJ35" s="14"/>
      <c r="AK35" s="4">
        <v>2018</v>
      </c>
      <c r="AL35" s="42">
        <v>50</v>
      </c>
      <c r="AM35" s="14"/>
      <c r="AN35" s="24">
        <v>2018</v>
      </c>
      <c r="AO35" s="42">
        <v>100</v>
      </c>
      <c r="AP35" s="14"/>
      <c r="AQ35" s="24">
        <v>2018</v>
      </c>
      <c r="AR35" s="42">
        <v>0</v>
      </c>
      <c r="AS35" s="80" t="s">
        <v>278</v>
      </c>
      <c r="AT35" s="24">
        <v>2018</v>
      </c>
      <c r="AU35" s="42">
        <v>50</v>
      </c>
      <c r="AV35" s="14"/>
      <c r="AW35" s="50">
        <v>2018</v>
      </c>
      <c r="AX35" s="42">
        <v>100</v>
      </c>
      <c r="AY35" s="12"/>
    </row>
    <row r="36" spans="1:51" ht="15" customHeight="1" x14ac:dyDescent="0.25">
      <c r="A36" s="24">
        <v>2019</v>
      </c>
      <c r="B36" s="47">
        <f t="shared" si="5"/>
        <v>62.944444444444443</v>
      </c>
      <c r="C36" s="14"/>
      <c r="D36" s="24">
        <v>2019</v>
      </c>
      <c r="E36" s="42">
        <v>0</v>
      </c>
      <c r="F36" s="14" t="s">
        <v>239</v>
      </c>
      <c r="G36" s="24">
        <v>2019</v>
      </c>
      <c r="H36" s="48">
        <v>100</v>
      </c>
      <c r="I36" s="14"/>
      <c r="J36" s="24">
        <v>2019</v>
      </c>
      <c r="K36" s="48">
        <v>100</v>
      </c>
      <c r="L36" s="14"/>
      <c r="M36" s="24">
        <v>2019</v>
      </c>
      <c r="N36" s="48">
        <v>100</v>
      </c>
      <c r="O36" s="14"/>
      <c r="P36" s="24">
        <v>2019</v>
      </c>
      <c r="Q36" s="48">
        <v>100</v>
      </c>
      <c r="R36" s="14"/>
      <c r="S36" s="24">
        <v>2019</v>
      </c>
      <c r="T36" s="42">
        <v>100</v>
      </c>
      <c r="U36" s="14"/>
      <c r="V36" s="24">
        <v>2019</v>
      </c>
      <c r="W36" s="49">
        <v>100</v>
      </c>
      <c r="X36" s="61"/>
      <c r="Y36" s="24">
        <v>2019</v>
      </c>
      <c r="Z36" s="49">
        <v>100</v>
      </c>
      <c r="AA36" s="61"/>
      <c r="AB36" s="24">
        <v>2019</v>
      </c>
      <c r="AC36" s="70">
        <v>100</v>
      </c>
      <c r="AD36" s="78" t="s">
        <v>275</v>
      </c>
      <c r="AE36" s="24">
        <v>2019</v>
      </c>
      <c r="AF36" s="49">
        <f t="shared" si="4"/>
        <v>16.5</v>
      </c>
      <c r="AG36" s="14"/>
      <c r="AH36" s="24">
        <v>2019</v>
      </c>
      <c r="AI36" s="42">
        <v>0</v>
      </c>
      <c r="AJ36" s="14"/>
      <c r="AK36" s="4">
        <v>2019</v>
      </c>
      <c r="AL36" s="42">
        <v>50</v>
      </c>
      <c r="AM36" s="14"/>
      <c r="AN36" s="24">
        <v>2019</v>
      </c>
      <c r="AO36" s="48">
        <v>100</v>
      </c>
      <c r="AP36" s="14"/>
      <c r="AQ36" s="24">
        <v>2019</v>
      </c>
      <c r="AR36" s="48">
        <v>0</v>
      </c>
      <c r="AS36" s="14" t="s">
        <v>274</v>
      </c>
      <c r="AT36" s="24">
        <v>2019</v>
      </c>
      <c r="AU36" s="48">
        <v>50</v>
      </c>
      <c r="AV36" s="14"/>
      <c r="AW36" s="50">
        <v>2019</v>
      </c>
      <c r="AX36" s="48">
        <v>100</v>
      </c>
      <c r="AY36" s="15"/>
    </row>
    <row r="37" spans="1:51" ht="15" customHeight="1" x14ac:dyDescent="0.25">
      <c r="A37" s="71"/>
      <c r="B37" s="71"/>
      <c r="C37" s="71"/>
      <c r="D37" s="71"/>
      <c r="E37" s="71"/>
      <c r="F37" s="71"/>
      <c r="G37" s="71"/>
      <c r="H37" s="71"/>
      <c r="I37" s="71"/>
      <c r="J37" s="71"/>
      <c r="K37" s="71"/>
      <c r="L37" s="71"/>
      <c r="M37" s="71"/>
      <c r="N37" s="71"/>
      <c r="AY37" s="52"/>
    </row>
    <row r="38" spans="1:51" ht="27.75" customHeight="1" x14ac:dyDescent="0.25">
      <c r="A38" s="37" t="s">
        <v>111</v>
      </c>
      <c r="B38" s="20" t="s">
        <v>196</v>
      </c>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72"/>
      <c r="AL38" s="72"/>
      <c r="AM38" s="72"/>
      <c r="AN38" s="73"/>
      <c r="AO38" s="73"/>
      <c r="AP38" s="73"/>
      <c r="AY38" s="52"/>
    </row>
    <row r="39" spans="1:51" ht="15" customHeight="1" x14ac:dyDescent="0.25">
      <c r="A39" s="37" t="s">
        <v>103</v>
      </c>
      <c r="B39" s="21" t="s">
        <v>28</v>
      </c>
      <c r="C39" s="21"/>
      <c r="D39" s="37" t="s">
        <v>103</v>
      </c>
      <c r="E39" s="22" t="s">
        <v>29</v>
      </c>
      <c r="F39" s="22"/>
      <c r="G39" s="37" t="s">
        <v>103</v>
      </c>
      <c r="H39" s="22" t="s">
        <v>30</v>
      </c>
      <c r="I39" s="22"/>
      <c r="J39" s="37" t="s">
        <v>103</v>
      </c>
      <c r="K39" s="22" t="s">
        <v>31</v>
      </c>
      <c r="L39" s="22"/>
      <c r="M39" s="37" t="s">
        <v>103</v>
      </c>
      <c r="N39" s="22" t="s">
        <v>32</v>
      </c>
      <c r="O39" s="22"/>
      <c r="P39" s="37" t="s">
        <v>103</v>
      </c>
      <c r="Q39" s="22"/>
      <c r="R39" s="22"/>
      <c r="S39" s="37" t="s">
        <v>103</v>
      </c>
      <c r="T39" s="21"/>
      <c r="U39" s="21"/>
      <c r="V39" s="37" t="s">
        <v>103</v>
      </c>
      <c r="W39" s="22"/>
      <c r="X39" s="22"/>
      <c r="Y39" s="37" t="s">
        <v>103</v>
      </c>
      <c r="Z39" s="29" t="s">
        <v>36</v>
      </c>
      <c r="AA39" s="29"/>
      <c r="AB39" s="1" t="s">
        <v>103</v>
      </c>
      <c r="AC39" s="29" t="s">
        <v>37</v>
      </c>
      <c r="AD39" s="29"/>
      <c r="AE39" s="37" t="s">
        <v>103</v>
      </c>
      <c r="AF39" s="22" t="s">
        <v>38</v>
      </c>
      <c r="AG39" s="22"/>
      <c r="AH39" s="37" t="s">
        <v>103</v>
      </c>
      <c r="AI39" s="22"/>
      <c r="AJ39" s="22"/>
      <c r="AK39" s="53" t="s">
        <v>103</v>
      </c>
      <c r="AL39" s="2"/>
      <c r="AM39" s="3"/>
    </row>
    <row r="40" spans="1:51" ht="15" customHeight="1" x14ac:dyDescent="0.25">
      <c r="A40" s="37" t="s">
        <v>102</v>
      </c>
      <c r="B40" s="24"/>
      <c r="C40" s="24"/>
      <c r="D40" s="37" t="s">
        <v>102</v>
      </c>
      <c r="E40" s="26"/>
      <c r="F40" s="26"/>
      <c r="G40" s="37" t="s">
        <v>102</v>
      </c>
      <c r="H40" s="25"/>
      <c r="I40" s="25"/>
      <c r="J40" s="37" t="s">
        <v>102</v>
      </c>
      <c r="K40" s="25"/>
      <c r="L40" s="25"/>
      <c r="M40" s="37" t="s">
        <v>102</v>
      </c>
      <c r="N40" s="25"/>
      <c r="O40" s="25"/>
      <c r="P40" s="37" t="s">
        <v>102</v>
      </c>
      <c r="Q40" s="25" t="s">
        <v>33</v>
      </c>
      <c r="R40" s="25"/>
      <c r="S40" s="37" t="s">
        <v>102</v>
      </c>
      <c r="T40" s="25" t="s">
        <v>34</v>
      </c>
      <c r="U40" s="25"/>
      <c r="V40" s="37" t="s">
        <v>102</v>
      </c>
      <c r="W40" s="25" t="s">
        <v>35</v>
      </c>
      <c r="X40" s="25"/>
      <c r="Y40" s="37" t="s">
        <v>102</v>
      </c>
      <c r="Z40" s="31"/>
      <c r="AA40" s="31"/>
      <c r="AB40" s="1" t="s">
        <v>102</v>
      </c>
      <c r="AC40" s="30"/>
      <c r="AD40" s="30"/>
      <c r="AE40" s="37" t="s">
        <v>102</v>
      </c>
      <c r="AF40" s="26"/>
      <c r="AG40" s="26"/>
      <c r="AH40" s="37" t="s">
        <v>102</v>
      </c>
      <c r="AI40" s="25" t="s">
        <v>39</v>
      </c>
      <c r="AJ40" s="25"/>
      <c r="AK40" s="54" t="s">
        <v>102</v>
      </c>
      <c r="AL40" s="5" t="s">
        <v>195</v>
      </c>
      <c r="AM40" s="6"/>
    </row>
    <row r="41" spans="1:51" ht="15" customHeight="1" x14ac:dyDescent="0.25">
      <c r="A41" s="24" t="s">
        <v>89</v>
      </c>
      <c r="B41" s="27" t="s">
        <v>124</v>
      </c>
      <c r="C41" s="27"/>
      <c r="D41" s="24" t="s">
        <v>89</v>
      </c>
      <c r="E41" s="27" t="s">
        <v>194</v>
      </c>
      <c r="F41" s="27"/>
      <c r="G41" s="24" t="s">
        <v>89</v>
      </c>
      <c r="H41" s="27" t="s">
        <v>193</v>
      </c>
      <c r="I41" s="27"/>
      <c r="J41" s="24" t="s">
        <v>89</v>
      </c>
      <c r="K41" s="27" t="s">
        <v>192</v>
      </c>
      <c r="L41" s="27"/>
      <c r="M41" s="24" t="s">
        <v>89</v>
      </c>
      <c r="N41" s="27" t="s">
        <v>191</v>
      </c>
      <c r="O41" s="27"/>
      <c r="P41" s="24" t="s">
        <v>89</v>
      </c>
      <c r="Q41" s="27" t="s">
        <v>191</v>
      </c>
      <c r="R41" s="27"/>
      <c r="S41" s="24" t="s">
        <v>89</v>
      </c>
      <c r="T41" s="27" t="s">
        <v>190</v>
      </c>
      <c r="U41" s="27"/>
      <c r="V41" s="24" t="s">
        <v>89</v>
      </c>
      <c r="W41" s="27" t="s">
        <v>189</v>
      </c>
      <c r="X41" s="27"/>
      <c r="Y41" s="24" t="s">
        <v>89</v>
      </c>
      <c r="Z41" s="28" t="s">
        <v>188</v>
      </c>
      <c r="AA41" s="28"/>
      <c r="AB41" s="24" t="s">
        <v>89</v>
      </c>
      <c r="AC41" s="27" t="s">
        <v>187</v>
      </c>
      <c r="AD41" s="27"/>
      <c r="AE41" s="24" t="s">
        <v>89</v>
      </c>
      <c r="AF41" s="27" t="s">
        <v>186</v>
      </c>
      <c r="AG41" s="27"/>
      <c r="AH41" s="24" t="s">
        <v>89</v>
      </c>
      <c r="AI41" s="27" t="s">
        <v>185</v>
      </c>
      <c r="AJ41" s="27"/>
      <c r="AK41" s="74" t="s">
        <v>89</v>
      </c>
      <c r="AL41" s="9" t="s">
        <v>184</v>
      </c>
      <c r="AM41" s="10"/>
    </row>
    <row r="42" spans="1:51" ht="15" customHeight="1" x14ac:dyDescent="0.25">
      <c r="A42" s="24" t="s">
        <v>79</v>
      </c>
      <c r="B42" s="27" t="s">
        <v>87</v>
      </c>
      <c r="C42" s="27"/>
      <c r="D42" s="24" t="s">
        <v>79</v>
      </c>
      <c r="E42" s="35" t="s">
        <v>183</v>
      </c>
      <c r="F42" s="35"/>
      <c r="G42" s="24" t="s">
        <v>79</v>
      </c>
      <c r="H42" s="35" t="s">
        <v>182</v>
      </c>
      <c r="I42" s="35"/>
      <c r="J42" s="24" t="s">
        <v>79</v>
      </c>
      <c r="K42" s="35" t="s">
        <v>181</v>
      </c>
      <c r="L42" s="35"/>
      <c r="M42" s="24" t="s">
        <v>79</v>
      </c>
      <c r="N42" s="35" t="s">
        <v>180</v>
      </c>
      <c r="O42" s="35"/>
      <c r="P42" s="24" t="s">
        <v>79</v>
      </c>
      <c r="Q42" s="35" t="s">
        <v>299</v>
      </c>
      <c r="R42" s="35"/>
      <c r="S42" s="24" t="s">
        <v>79</v>
      </c>
      <c r="T42" s="35" t="s">
        <v>179</v>
      </c>
      <c r="U42" s="35"/>
      <c r="V42" s="24" t="s">
        <v>79</v>
      </c>
      <c r="W42" s="35" t="s">
        <v>178</v>
      </c>
      <c r="X42" s="35"/>
      <c r="Y42" s="24" t="s">
        <v>79</v>
      </c>
      <c r="Z42" s="35" t="s">
        <v>177</v>
      </c>
      <c r="AA42" s="35"/>
      <c r="AB42" s="24" t="s">
        <v>79</v>
      </c>
      <c r="AC42" s="35" t="s">
        <v>176</v>
      </c>
      <c r="AD42" s="35"/>
      <c r="AE42" s="24" t="s">
        <v>79</v>
      </c>
      <c r="AF42" s="35"/>
      <c r="AG42" s="35"/>
      <c r="AH42" s="24" t="s">
        <v>79</v>
      </c>
      <c r="AI42" s="35" t="s">
        <v>175</v>
      </c>
      <c r="AJ42" s="35"/>
      <c r="AK42" s="4" t="s">
        <v>79</v>
      </c>
      <c r="AL42" s="18" t="s">
        <v>174</v>
      </c>
      <c r="AM42" s="19"/>
    </row>
    <row r="43" spans="1:51" ht="15" customHeight="1" x14ac:dyDescent="0.25">
      <c r="A43" s="24" t="s">
        <v>76</v>
      </c>
      <c r="B43" s="35" t="s">
        <v>77</v>
      </c>
      <c r="C43" s="35"/>
      <c r="D43" s="24" t="s">
        <v>76</v>
      </c>
      <c r="E43" s="35" t="s">
        <v>372</v>
      </c>
      <c r="F43" s="35"/>
      <c r="G43" s="24" t="s">
        <v>76</v>
      </c>
      <c r="H43" s="35" t="s">
        <v>373</v>
      </c>
      <c r="I43" s="35"/>
      <c r="J43" s="24" t="s">
        <v>76</v>
      </c>
      <c r="K43" s="27" t="s">
        <v>374</v>
      </c>
      <c r="L43" s="27"/>
      <c r="M43" s="24" t="s">
        <v>76</v>
      </c>
      <c r="N43" s="35" t="s">
        <v>77</v>
      </c>
      <c r="O43" s="35"/>
      <c r="P43" s="24" t="s">
        <v>76</v>
      </c>
      <c r="Q43" s="35" t="s">
        <v>375</v>
      </c>
      <c r="R43" s="35"/>
      <c r="S43" s="24" t="s">
        <v>76</v>
      </c>
      <c r="T43" s="35" t="s">
        <v>376</v>
      </c>
      <c r="U43" s="35"/>
      <c r="V43" s="24" t="s">
        <v>76</v>
      </c>
      <c r="W43" s="35" t="s">
        <v>377</v>
      </c>
      <c r="X43" s="35"/>
      <c r="Y43" s="24" t="s">
        <v>76</v>
      </c>
      <c r="Z43" s="35" t="s">
        <v>378</v>
      </c>
      <c r="AA43" s="35"/>
      <c r="AB43" s="24" t="s">
        <v>76</v>
      </c>
      <c r="AC43" s="35" t="s">
        <v>379</v>
      </c>
      <c r="AD43" s="35"/>
      <c r="AE43" s="24" t="s">
        <v>76</v>
      </c>
      <c r="AF43" s="35" t="s">
        <v>173</v>
      </c>
      <c r="AG43" s="35"/>
      <c r="AH43" s="24" t="s">
        <v>76</v>
      </c>
      <c r="AI43" s="35" t="s">
        <v>380</v>
      </c>
      <c r="AJ43" s="35"/>
      <c r="AK43" s="4" t="s">
        <v>76</v>
      </c>
      <c r="AL43" s="18" t="s">
        <v>381</v>
      </c>
      <c r="AM43" s="19"/>
    </row>
    <row r="44" spans="1:51" ht="15" customHeight="1" x14ac:dyDescent="0.25">
      <c r="A44" s="24" t="s">
        <v>0</v>
      </c>
      <c r="B44" s="24" t="s">
        <v>75</v>
      </c>
      <c r="C44" s="24" t="s">
        <v>74</v>
      </c>
      <c r="D44" s="24" t="s">
        <v>73</v>
      </c>
      <c r="E44" s="24" t="s">
        <v>72</v>
      </c>
      <c r="F44" s="24" t="s">
        <v>71</v>
      </c>
      <c r="G44" s="24" t="s">
        <v>73</v>
      </c>
      <c r="H44" s="24" t="s">
        <v>72</v>
      </c>
      <c r="I44" s="24" t="s">
        <v>71</v>
      </c>
      <c r="J44" s="24" t="s">
        <v>73</v>
      </c>
      <c r="K44" s="24" t="s">
        <v>72</v>
      </c>
      <c r="L44" s="24" t="s">
        <v>71</v>
      </c>
      <c r="M44" s="24" t="s">
        <v>73</v>
      </c>
      <c r="N44" s="24" t="s">
        <v>72</v>
      </c>
      <c r="O44" s="24" t="s">
        <v>71</v>
      </c>
      <c r="P44" s="24" t="s">
        <v>73</v>
      </c>
      <c r="Q44" s="24" t="s">
        <v>72</v>
      </c>
      <c r="R44" s="24" t="s">
        <v>71</v>
      </c>
      <c r="S44" s="24" t="s">
        <v>73</v>
      </c>
      <c r="T44" s="24" t="s">
        <v>72</v>
      </c>
      <c r="U44" s="24" t="s">
        <v>71</v>
      </c>
      <c r="V44" s="24" t="s">
        <v>73</v>
      </c>
      <c r="W44" s="24" t="s">
        <v>72</v>
      </c>
      <c r="X44" s="24" t="s">
        <v>71</v>
      </c>
      <c r="Y44" s="24" t="s">
        <v>73</v>
      </c>
      <c r="Z44" s="24" t="s">
        <v>72</v>
      </c>
      <c r="AA44" s="24" t="s">
        <v>71</v>
      </c>
      <c r="AB44" s="24" t="s">
        <v>73</v>
      </c>
      <c r="AC44" s="24" t="s">
        <v>72</v>
      </c>
      <c r="AD44" s="24" t="s">
        <v>71</v>
      </c>
      <c r="AE44" s="24" t="s">
        <v>73</v>
      </c>
      <c r="AF44" s="24" t="s">
        <v>72</v>
      </c>
      <c r="AG44" s="24" t="s">
        <v>71</v>
      </c>
      <c r="AH44" s="24" t="s">
        <v>73</v>
      </c>
      <c r="AI44" s="24" t="s">
        <v>72</v>
      </c>
      <c r="AJ44" s="24" t="s">
        <v>71</v>
      </c>
      <c r="AK44" s="4" t="s">
        <v>73</v>
      </c>
      <c r="AL44" s="24" t="s">
        <v>72</v>
      </c>
      <c r="AM44" s="24" t="s">
        <v>71</v>
      </c>
    </row>
    <row r="45" spans="1:51" ht="15" customHeight="1" x14ac:dyDescent="0.25">
      <c r="A45" s="24">
        <v>2014</v>
      </c>
      <c r="B45" s="47">
        <f>AVERAGE(E45,H45,K45,N45,Z45,AC45,AF45)</f>
        <v>42.904761904761912</v>
      </c>
      <c r="C45" s="14"/>
      <c r="D45" s="24">
        <v>2014</v>
      </c>
      <c r="E45" s="42">
        <v>67</v>
      </c>
      <c r="F45" s="14" t="s">
        <v>382</v>
      </c>
      <c r="G45" s="24">
        <v>2014</v>
      </c>
      <c r="H45" s="42">
        <v>0</v>
      </c>
      <c r="I45" s="14" t="s">
        <v>315</v>
      </c>
      <c r="J45" s="24">
        <v>2014</v>
      </c>
      <c r="K45" s="40">
        <v>50</v>
      </c>
      <c r="L45" s="59" t="s">
        <v>316</v>
      </c>
      <c r="M45" s="24">
        <v>2014</v>
      </c>
      <c r="N45" s="47">
        <f>AVERAGE(Q45,T45,W45)</f>
        <v>33.333333333333336</v>
      </c>
      <c r="O45" s="14"/>
      <c r="P45" s="24">
        <v>2014</v>
      </c>
      <c r="Q45" s="42">
        <v>0</v>
      </c>
      <c r="R45" s="59" t="s">
        <v>317</v>
      </c>
      <c r="S45" s="24">
        <v>2014</v>
      </c>
      <c r="T45" s="42">
        <v>0</v>
      </c>
      <c r="U45" s="59"/>
      <c r="V45" s="24">
        <v>2014</v>
      </c>
      <c r="W45" s="41">
        <v>100</v>
      </c>
      <c r="X45" s="59" t="s">
        <v>273</v>
      </c>
      <c r="Y45" s="24">
        <v>2014</v>
      </c>
      <c r="Z45" s="41">
        <v>100</v>
      </c>
      <c r="AA45" s="59" t="s">
        <v>272</v>
      </c>
      <c r="AB45" s="24">
        <v>2014</v>
      </c>
      <c r="AC45" s="40">
        <v>50</v>
      </c>
      <c r="AD45" s="59" t="s">
        <v>318</v>
      </c>
      <c r="AE45" s="24">
        <v>2014</v>
      </c>
      <c r="AF45" s="48">
        <v>0</v>
      </c>
      <c r="AG45" s="14"/>
      <c r="AH45" s="24">
        <v>2014</v>
      </c>
      <c r="AI45" s="42">
        <v>0</v>
      </c>
      <c r="AJ45" s="14" t="s">
        <v>266</v>
      </c>
      <c r="AK45" s="4">
        <v>2014</v>
      </c>
      <c r="AL45" s="40">
        <v>0</v>
      </c>
      <c r="AM45" s="11" t="s">
        <v>271</v>
      </c>
    </row>
    <row r="46" spans="1:51" ht="15" customHeight="1" x14ac:dyDescent="0.25">
      <c r="A46" s="24">
        <v>2015</v>
      </c>
      <c r="B46" s="47">
        <f t="shared" ref="B46:B50" si="6">AVERAGE(E46,H46,K46,N46,Z46,AC46,AF46)</f>
        <v>47.666666666666671</v>
      </c>
      <c r="C46" s="14"/>
      <c r="D46" s="24">
        <v>2015</v>
      </c>
      <c r="E46" s="42">
        <v>67</v>
      </c>
      <c r="F46" s="14"/>
      <c r="G46" s="24">
        <v>2015</v>
      </c>
      <c r="H46" s="42">
        <v>0</v>
      </c>
      <c r="I46" s="14"/>
      <c r="J46" s="24">
        <v>2015</v>
      </c>
      <c r="K46" s="42">
        <v>50</v>
      </c>
      <c r="L46" s="14" t="s">
        <v>270</v>
      </c>
      <c r="M46" s="24">
        <v>2015</v>
      </c>
      <c r="N46" s="47">
        <f>AVERAGE(Q46,T46,W46)</f>
        <v>66.666666666666671</v>
      </c>
      <c r="O46" s="14"/>
      <c r="P46" s="24">
        <v>2015</v>
      </c>
      <c r="Q46" s="42">
        <v>50</v>
      </c>
      <c r="R46" s="83" t="s">
        <v>319</v>
      </c>
      <c r="S46" s="24">
        <v>2015</v>
      </c>
      <c r="T46" s="42">
        <v>50</v>
      </c>
      <c r="U46" s="14"/>
      <c r="V46" s="24">
        <v>2015</v>
      </c>
      <c r="W46" s="42">
        <v>100</v>
      </c>
      <c r="X46" s="14"/>
      <c r="Y46" s="24">
        <v>2015</v>
      </c>
      <c r="Z46" s="42">
        <v>100</v>
      </c>
      <c r="AA46" s="14"/>
      <c r="AB46" s="24">
        <v>2015</v>
      </c>
      <c r="AC46" s="42">
        <v>50</v>
      </c>
      <c r="AD46" s="14"/>
      <c r="AE46" s="24">
        <v>2015</v>
      </c>
      <c r="AF46" s="48">
        <v>0</v>
      </c>
      <c r="AG46" s="14"/>
      <c r="AH46" s="24">
        <v>2015</v>
      </c>
      <c r="AI46" s="42">
        <v>0</v>
      </c>
      <c r="AJ46" s="14"/>
      <c r="AK46" s="4">
        <v>2015</v>
      </c>
      <c r="AL46" s="42">
        <v>0</v>
      </c>
      <c r="AM46" s="12"/>
    </row>
    <row r="47" spans="1:51" ht="15" customHeight="1" x14ac:dyDescent="0.25">
      <c r="A47" s="24">
        <v>2016</v>
      </c>
      <c r="B47" s="47">
        <f t="shared" si="6"/>
        <v>52.380952380952387</v>
      </c>
      <c r="C47" s="14"/>
      <c r="D47" s="24">
        <v>2016</v>
      </c>
      <c r="E47" s="42">
        <v>67</v>
      </c>
      <c r="F47" s="14"/>
      <c r="G47" s="24">
        <v>2016</v>
      </c>
      <c r="H47" s="42">
        <v>0</v>
      </c>
      <c r="I47" s="14"/>
      <c r="J47" s="24">
        <v>2016</v>
      </c>
      <c r="K47" s="42">
        <v>50</v>
      </c>
      <c r="L47" s="14" t="s">
        <v>269</v>
      </c>
      <c r="M47" s="24">
        <v>2016</v>
      </c>
      <c r="N47" s="47">
        <f t="shared" ref="N47:N50" si="7">AVERAGE(Q47,T47,W47)</f>
        <v>66.666666666666671</v>
      </c>
      <c r="O47" s="14"/>
      <c r="P47" s="24">
        <v>2016</v>
      </c>
      <c r="Q47" s="42">
        <v>50</v>
      </c>
      <c r="R47" s="61"/>
      <c r="S47" s="24">
        <v>2016</v>
      </c>
      <c r="T47" s="42">
        <v>50</v>
      </c>
      <c r="U47" s="14"/>
      <c r="V47" s="24">
        <v>2016</v>
      </c>
      <c r="W47" s="42">
        <v>100</v>
      </c>
      <c r="X47" s="14"/>
      <c r="Y47" s="24">
        <v>2016</v>
      </c>
      <c r="Z47" s="42">
        <v>100</v>
      </c>
      <c r="AA47" s="82" t="s">
        <v>268</v>
      </c>
      <c r="AB47" s="24">
        <v>2016</v>
      </c>
      <c r="AC47" s="42">
        <v>50</v>
      </c>
      <c r="AD47" s="14"/>
      <c r="AE47" s="24">
        <v>2016</v>
      </c>
      <c r="AF47" s="48">
        <v>33</v>
      </c>
      <c r="AG47" s="14"/>
      <c r="AH47" s="24">
        <v>2016</v>
      </c>
      <c r="AI47" s="42">
        <v>0</v>
      </c>
      <c r="AJ47" s="14"/>
      <c r="AK47" s="4">
        <v>2016</v>
      </c>
      <c r="AL47" s="42">
        <v>50</v>
      </c>
      <c r="AM47" s="12" t="s">
        <v>320</v>
      </c>
    </row>
    <row r="48" spans="1:51" ht="15" customHeight="1" x14ac:dyDescent="0.25">
      <c r="A48" s="24">
        <v>2017</v>
      </c>
      <c r="B48" s="47">
        <f t="shared" si="6"/>
        <v>52.380952380952387</v>
      </c>
      <c r="C48" s="14"/>
      <c r="D48" s="24">
        <v>2017</v>
      </c>
      <c r="E48" s="42">
        <v>67</v>
      </c>
      <c r="F48" s="14"/>
      <c r="G48" s="24">
        <v>2017</v>
      </c>
      <c r="H48" s="42">
        <v>0</v>
      </c>
      <c r="I48" s="14"/>
      <c r="J48" s="24">
        <v>2017</v>
      </c>
      <c r="K48" s="42">
        <v>50</v>
      </c>
      <c r="L48" s="14" t="s">
        <v>267</v>
      </c>
      <c r="M48" s="24">
        <v>2017</v>
      </c>
      <c r="N48" s="47">
        <f t="shared" si="7"/>
        <v>66.666666666666671</v>
      </c>
      <c r="O48" s="14"/>
      <c r="P48" s="24">
        <v>2017</v>
      </c>
      <c r="Q48" s="42">
        <v>50</v>
      </c>
      <c r="R48" s="14"/>
      <c r="S48" s="24">
        <v>2017</v>
      </c>
      <c r="T48" s="42">
        <v>50</v>
      </c>
      <c r="U48" s="14"/>
      <c r="V48" s="24">
        <v>2017</v>
      </c>
      <c r="W48" s="42">
        <v>100</v>
      </c>
      <c r="X48" s="14"/>
      <c r="Y48" s="24">
        <v>2017</v>
      </c>
      <c r="Z48" s="42">
        <v>100</v>
      </c>
      <c r="AA48" s="14"/>
      <c r="AB48" s="24">
        <v>2017</v>
      </c>
      <c r="AC48" s="42">
        <v>50</v>
      </c>
      <c r="AD48" s="14"/>
      <c r="AE48" s="24">
        <v>2017</v>
      </c>
      <c r="AF48" s="48">
        <v>33</v>
      </c>
      <c r="AG48" s="14"/>
      <c r="AH48" s="24">
        <v>2017</v>
      </c>
      <c r="AI48" s="42">
        <v>0</v>
      </c>
      <c r="AJ48" s="14"/>
      <c r="AK48" s="4">
        <v>2017</v>
      </c>
      <c r="AL48" s="42">
        <v>50</v>
      </c>
      <c r="AM48" s="12"/>
    </row>
    <row r="49" spans="1:39" ht="15" customHeight="1" x14ac:dyDescent="0.25">
      <c r="A49" s="24">
        <v>2018</v>
      </c>
      <c r="B49" s="47">
        <f t="shared" si="6"/>
        <v>52.380952380952387</v>
      </c>
      <c r="C49" s="14"/>
      <c r="D49" s="24">
        <v>2018</v>
      </c>
      <c r="E49" s="42">
        <v>67</v>
      </c>
      <c r="F49" s="14"/>
      <c r="G49" s="24">
        <v>2018</v>
      </c>
      <c r="H49" s="42">
        <v>0</v>
      </c>
      <c r="I49" s="14"/>
      <c r="J49" s="24">
        <v>2018</v>
      </c>
      <c r="K49" s="42">
        <v>50</v>
      </c>
      <c r="L49" s="81"/>
      <c r="M49" s="24">
        <v>2018</v>
      </c>
      <c r="N49" s="47">
        <f t="shared" si="7"/>
        <v>66.666666666666671</v>
      </c>
      <c r="O49" s="14"/>
      <c r="P49" s="24">
        <v>2018</v>
      </c>
      <c r="Q49" s="42">
        <v>50</v>
      </c>
      <c r="R49" s="14"/>
      <c r="S49" s="24">
        <v>2018</v>
      </c>
      <c r="T49" s="42">
        <v>50</v>
      </c>
      <c r="U49" s="14"/>
      <c r="V49" s="24">
        <v>2018</v>
      </c>
      <c r="W49" s="42">
        <v>100</v>
      </c>
      <c r="X49" s="14"/>
      <c r="Y49" s="24">
        <v>2018</v>
      </c>
      <c r="Z49" s="42">
        <v>100</v>
      </c>
      <c r="AA49" s="14"/>
      <c r="AB49" s="24">
        <v>2018</v>
      </c>
      <c r="AC49" s="42">
        <v>50</v>
      </c>
      <c r="AD49" s="14"/>
      <c r="AE49" s="24">
        <v>2018</v>
      </c>
      <c r="AF49" s="48">
        <v>33</v>
      </c>
      <c r="AG49" s="14"/>
      <c r="AH49" s="24">
        <v>2018</v>
      </c>
      <c r="AI49" s="42">
        <v>0</v>
      </c>
      <c r="AJ49" s="14"/>
      <c r="AK49" s="4">
        <v>2018</v>
      </c>
      <c r="AL49" s="42">
        <v>50</v>
      </c>
      <c r="AM49" s="12"/>
    </row>
    <row r="50" spans="1:39" ht="15" customHeight="1" x14ac:dyDescent="0.25">
      <c r="A50" s="24">
        <v>2019</v>
      </c>
      <c r="B50" s="47">
        <f t="shared" si="6"/>
        <v>59.523809523809526</v>
      </c>
      <c r="C50" s="14"/>
      <c r="D50" s="24">
        <v>2019</v>
      </c>
      <c r="E50" s="42">
        <v>67</v>
      </c>
      <c r="F50" s="14"/>
      <c r="G50" s="24">
        <v>2019</v>
      </c>
      <c r="H50" s="42">
        <v>0</v>
      </c>
      <c r="I50" s="14" t="s">
        <v>239</v>
      </c>
      <c r="J50" s="24">
        <v>2019</v>
      </c>
      <c r="K50" s="42">
        <v>100</v>
      </c>
      <c r="L50" s="14" t="s">
        <v>321</v>
      </c>
      <c r="M50" s="24">
        <v>2019</v>
      </c>
      <c r="N50" s="47">
        <f t="shared" si="7"/>
        <v>66.666666666666671</v>
      </c>
      <c r="O50" s="14"/>
      <c r="P50" s="24">
        <v>2019</v>
      </c>
      <c r="Q50" s="42">
        <v>50</v>
      </c>
      <c r="R50" s="14" t="s">
        <v>322</v>
      </c>
      <c r="S50" s="24">
        <v>2019</v>
      </c>
      <c r="T50" s="42">
        <v>50</v>
      </c>
      <c r="U50" s="62"/>
      <c r="V50" s="24">
        <v>2019</v>
      </c>
      <c r="W50" s="42">
        <v>100</v>
      </c>
      <c r="X50" s="61"/>
      <c r="Y50" s="24">
        <v>2019</v>
      </c>
      <c r="Z50" s="42">
        <v>100</v>
      </c>
      <c r="AA50" s="14"/>
      <c r="AB50" s="24">
        <v>2019</v>
      </c>
      <c r="AC50" s="42">
        <v>50</v>
      </c>
      <c r="AD50" s="14"/>
      <c r="AE50" s="24">
        <v>2019</v>
      </c>
      <c r="AF50" s="48">
        <v>33</v>
      </c>
      <c r="AG50" s="14"/>
      <c r="AH50" s="24">
        <v>2019</v>
      </c>
      <c r="AI50" s="42">
        <v>0</v>
      </c>
      <c r="AJ50" s="61"/>
      <c r="AK50" s="4">
        <v>2019</v>
      </c>
      <c r="AL50" s="42">
        <v>50</v>
      </c>
      <c r="AM50" s="12"/>
    </row>
    <row r="52" spans="1:39" ht="27.75" customHeight="1" x14ac:dyDescent="0.25">
      <c r="A52" s="37" t="s">
        <v>111</v>
      </c>
      <c r="B52" s="20" t="s">
        <v>172</v>
      </c>
      <c r="C52" s="20"/>
      <c r="D52" s="20"/>
      <c r="E52" s="20"/>
      <c r="F52" s="20"/>
      <c r="G52" s="20"/>
      <c r="H52" s="20"/>
      <c r="I52" s="20"/>
      <c r="J52" s="20"/>
      <c r="K52" s="20"/>
      <c r="L52" s="20"/>
      <c r="M52" s="20"/>
      <c r="N52" s="20"/>
      <c r="O52" s="20"/>
      <c r="P52" s="20"/>
      <c r="Q52" s="20"/>
      <c r="R52" s="20"/>
    </row>
    <row r="53" spans="1:39" ht="15" customHeight="1" x14ac:dyDescent="0.25">
      <c r="A53" s="37" t="s">
        <v>103</v>
      </c>
      <c r="B53" s="24" t="s">
        <v>40</v>
      </c>
      <c r="C53" s="24"/>
      <c r="D53" s="37" t="s">
        <v>103</v>
      </c>
      <c r="E53" s="22" t="s">
        <v>41</v>
      </c>
      <c r="F53" s="22"/>
      <c r="G53" s="37" t="s">
        <v>103</v>
      </c>
      <c r="H53" s="22" t="s">
        <v>42</v>
      </c>
      <c r="I53" s="22"/>
      <c r="J53" s="37" t="s">
        <v>103</v>
      </c>
      <c r="K53" s="22" t="s">
        <v>43</v>
      </c>
      <c r="L53" s="22"/>
      <c r="M53" s="37" t="s">
        <v>103</v>
      </c>
      <c r="N53" s="22" t="s">
        <v>44</v>
      </c>
      <c r="O53" s="22"/>
      <c r="P53" s="37" t="s">
        <v>103</v>
      </c>
      <c r="Q53" s="22" t="s">
        <v>45</v>
      </c>
      <c r="R53" s="22"/>
    </row>
    <row r="54" spans="1:39" ht="15" customHeight="1" x14ac:dyDescent="0.25">
      <c r="A54" s="37" t="s">
        <v>102</v>
      </c>
      <c r="B54" s="24"/>
      <c r="C54" s="24"/>
      <c r="D54" s="37" t="s">
        <v>102</v>
      </c>
      <c r="E54" s="26"/>
      <c r="F54" s="26"/>
      <c r="G54" s="37" t="s">
        <v>102</v>
      </c>
      <c r="H54" s="32"/>
      <c r="I54" s="32"/>
      <c r="J54" s="37" t="s">
        <v>102</v>
      </c>
      <c r="K54" s="32"/>
      <c r="L54" s="32"/>
      <c r="M54" s="37" t="s">
        <v>102</v>
      </c>
      <c r="N54" s="32"/>
      <c r="O54" s="32"/>
      <c r="P54" s="37" t="s">
        <v>102</v>
      </c>
      <c r="Q54" s="32"/>
      <c r="R54" s="32"/>
    </row>
    <row r="55" spans="1:39" ht="15" customHeight="1" x14ac:dyDescent="0.25">
      <c r="A55" s="55" t="s">
        <v>89</v>
      </c>
      <c r="B55" s="27" t="s">
        <v>171</v>
      </c>
      <c r="C55" s="27"/>
      <c r="D55" s="55" t="s">
        <v>89</v>
      </c>
      <c r="E55" s="27" t="s">
        <v>170</v>
      </c>
      <c r="F55" s="27"/>
      <c r="G55" s="55" t="s">
        <v>89</v>
      </c>
      <c r="H55" s="33"/>
      <c r="I55" s="33" t="s">
        <v>169</v>
      </c>
      <c r="J55" s="55" t="s">
        <v>89</v>
      </c>
      <c r="K55" s="33"/>
      <c r="L55" s="33" t="s">
        <v>168</v>
      </c>
      <c r="M55" s="55" t="s">
        <v>89</v>
      </c>
      <c r="N55" s="27" t="s">
        <v>167</v>
      </c>
      <c r="O55" s="27"/>
      <c r="P55" s="55" t="s">
        <v>89</v>
      </c>
      <c r="Q55" s="27" t="s">
        <v>166</v>
      </c>
      <c r="R55" s="27"/>
    </row>
    <row r="56" spans="1:39" ht="15" customHeight="1" x14ac:dyDescent="0.25">
      <c r="A56" s="55" t="s">
        <v>79</v>
      </c>
      <c r="B56" s="27" t="s">
        <v>87</v>
      </c>
      <c r="C56" s="27"/>
      <c r="D56" s="55" t="s">
        <v>79</v>
      </c>
      <c r="E56" s="35" t="s">
        <v>165</v>
      </c>
      <c r="F56" s="35"/>
      <c r="G56" s="55" t="s">
        <v>79</v>
      </c>
      <c r="H56" s="35" t="s">
        <v>164</v>
      </c>
      <c r="I56" s="35"/>
      <c r="J56" s="55" t="s">
        <v>79</v>
      </c>
      <c r="K56" s="35" t="s">
        <v>383</v>
      </c>
      <c r="L56" s="35"/>
      <c r="M56" s="55" t="s">
        <v>79</v>
      </c>
      <c r="N56" s="35" t="s">
        <v>292</v>
      </c>
      <c r="O56" s="35"/>
      <c r="P56" s="55" t="s">
        <v>79</v>
      </c>
      <c r="Q56" s="35" t="s">
        <v>163</v>
      </c>
      <c r="R56" s="35"/>
    </row>
    <row r="57" spans="1:39" ht="15" customHeight="1" x14ac:dyDescent="0.25">
      <c r="A57" s="55" t="s">
        <v>76</v>
      </c>
      <c r="B57" s="42" t="s">
        <v>77</v>
      </c>
      <c r="C57" s="42"/>
      <c r="D57" s="55" t="s">
        <v>76</v>
      </c>
      <c r="E57" s="35" t="s">
        <v>384</v>
      </c>
      <c r="F57" s="35"/>
      <c r="G57" s="55" t="s">
        <v>76</v>
      </c>
      <c r="H57" s="35" t="s">
        <v>385</v>
      </c>
      <c r="I57" s="35"/>
      <c r="J57" s="55" t="s">
        <v>76</v>
      </c>
      <c r="K57" s="35" t="s">
        <v>386</v>
      </c>
      <c r="L57" s="35"/>
      <c r="M57" s="55" t="s">
        <v>76</v>
      </c>
      <c r="N57" s="27" t="s">
        <v>387</v>
      </c>
      <c r="O57" s="27"/>
      <c r="P57" s="55" t="s">
        <v>76</v>
      </c>
      <c r="Q57" s="35" t="s">
        <v>388</v>
      </c>
      <c r="R57" s="35"/>
    </row>
    <row r="58" spans="1:39" ht="15" customHeight="1" x14ac:dyDescent="0.25">
      <c r="A58" s="55" t="s">
        <v>0</v>
      </c>
      <c r="B58" s="55" t="s">
        <v>75</v>
      </c>
      <c r="C58" s="55" t="s">
        <v>74</v>
      </c>
      <c r="D58" s="55" t="s">
        <v>73</v>
      </c>
      <c r="E58" s="55" t="s">
        <v>72</v>
      </c>
      <c r="F58" s="55" t="s">
        <v>71</v>
      </c>
      <c r="G58" s="55" t="s">
        <v>73</v>
      </c>
      <c r="H58" s="55" t="s">
        <v>72</v>
      </c>
      <c r="I58" s="55" t="s">
        <v>71</v>
      </c>
      <c r="J58" s="55" t="s">
        <v>73</v>
      </c>
      <c r="K58" s="55" t="s">
        <v>72</v>
      </c>
      <c r="L58" s="55" t="s">
        <v>71</v>
      </c>
      <c r="M58" s="55" t="s">
        <v>73</v>
      </c>
      <c r="N58" s="55" t="s">
        <v>72</v>
      </c>
      <c r="O58" s="55" t="s">
        <v>71</v>
      </c>
      <c r="P58" s="55" t="s">
        <v>73</v>
      </c>
      <c r="Q58" s="55" t="s">
        <v>72</v>
      </c>
      <c r="R58" s="55" t="s">
        <v>71</v>
      </c>
    </row>
    <row r="59" spans="1:39" ht="15" customHeight="1" x14ac:dyDescent="0.25">
      <c r="A59" s="55">
        <v>2014</v>
      </c>
      <c r="B59" s="42">
        <f t="shared" ref="B59:B64" si="8">AVERAGE(E59,H59,K59,N59,Q59)</f>
        <v>10</v>
      </c>
      <c r="C59" s="48"/>
      <c r="D59" s="55">
        <v>2014</v>
      </c>
      <c r="E59" s="42">
        <v>0</v>
      </c>
      <c r="F59" s="14" t="s">
        <v>389</v>
      </c>
      <c r="G59" s="55">
        <v>2014</v>
      </c>
      <c r="H59" s="40">
        <v>0</v>
      </c>
      <c r="I59" s="60" t="s">
        <v>265</v>
      </c>
      <c r="J59" s="55">
        <v>2014</v>
      </c>
      <c r="K59" s="42">
        <v>0</v>
      </c>
      <c r="L59" s="14" t="s">
        <v>390</v>
      </c>
      <c r="M59" s="55">
        <v>2014</v>
      </c>
      <c r="N59" s="56">
        <v>0</v>
      </c>
      <c r="O59" s="84"/>
      <c r="P59" s="55">
        <v>2014</v>
      </c>
      <c r="Q59" s="40">
        <v>50</v>
      </c>
      <c r="R59" s="11" t="s">
        <v>264</v>
      </c>
    </row>
    <row r="60" spans="1:39" ht="15" customHeight="1" x14ac:dyDescent="0.25">
      <c r="A60" s="55">
        <v>2015</v>
      </c>
      <c r="B60" s="42">
        <f t="shared" si="8"/>
        <v>10</v>
      </c>
      <c r="C60" s="42"/>
      <c r="D60" s="55">
        <v>2015</v>
      </c>
      <c r="E60" s="42">
        <v>0</v>
      </c>
      <c r="F60" s="14"/>
      <c r="G60" s="55">
        <v>2015</v>
      </c>
      <c r="H60" s="42">
        <v>0</v>
      </c>
      <c r="I60" s="14"/>
      <c r="J60" s="55">
        <v>2015</v>
      </c>
      <c r="K60" s="42">
        <v>0</v>
      </c>
      <c r="L60" s="14"/>
      <c r="M60" s="55">
        <v>2015</v>
      </c>
      <c r="N60" s="56">
        <v>0</v>
      </c>
      <c r="O60" s="14"/>
      <c r="P60" s="55">
        <v>2015</v>
      </c>
      <c r="Q60" s="40">
        <v>50</v>
      </c>
      <c r="R60" s="12"/>
    </row>
    <row r="61" spans="1:39" ht="15" customHeight="1" x14ac:dyDescent="0.25">
      <c r="A61" s="55">
        <v>2016</v>
      </c>
      <c r="B61" s="42">
        <f t="shared" si="8"/>
        <v>10</v>
      </c>
      <c r="C61" s="42"/>
      <c r="D61" s="55">
        <v>2016</v>
      </c>
      <c r="E61" s="42">
        <v>0</v>
      </c>
      <c r="F61" s="14"/>
      <c r="G61" s="55">
        <v>2016</v>
      </c>
      <c r="H61" s="42">
        <v>0</v>
      </c>
      <c r="I61" s="14"/>
      <c r="J61" s="55">
        <v>2016</v>
      </c>
      <c r="K61" s="42">
        <v>0</v>
      </c>
      <c r="L61" s="14"/>
      <c r="M61" s="55">
        <v>2016</v>
      </c>
      <c r="N61" s="56">
        <v>0</v>
      </c>
      <c r="O61" s="14"/>
      <c r="P61" s="55">
        <v>2016</v>
      </c>
      <c r="Q61" s="40">
        <v>50</v>
      </c>
      <c r="R61" s="12"/>
    </row>
    <row r="62" spans="1:39" ht="15" customHeight="1" x14ac:dyDescent="0.25">
      <c r="A62" s="55">
        <v>2017</v>
      </c>
      <c r="B62" s="42">
        <f t="shared" si="8"/>
        <v>10</v>
      </c>
      <c r="C62" s="42"/>
      <c r="D62" s="55">
        <v>2017</v>
      </c>
      <c r="E62" s="42">
        <v>0</v>
      </c>
      <c r="F62" s="14"/>
      <c r="G62" s="55">
        <v>2017</v>
      </c>
      <c r="H62" s="42">
        <v>0</v>
      </c>
      <c r="I62" s="14"/>
      <c r="J62" s="55">
        <v>2017</v>
      </c>
      <c r="K62" s="42">
        <v>0</v>
      </c>
      <c r="L62" s="14"/>
      <c r="M62" s="55">
        <v>2017</v>
      </c>
      <c r="N62" s="56">
        <v>0</v>
      </c>
      <c r="O62" s="14"/>
      <c r="P62" s="55">
        <v>2017</v>
      </c>
      <c r="Q62" s="40">
        <v>50</v>
      </c>
      <c r="R62" s="12"/>
    </row>
    <row r="63" spans="1:39" ht="15" customHeight="1" x14ac:dyDescent="0.25">
      <c r="A63" s="55">
        <v>2018</v>
      </c>
      <c r="B63" s="42">
        <f t="shared" si="8"/>
        <v>10</v>
      </c>
      <c r="C63" s="42"/>
      <c r="D63" s="55">
        <v>2018</v>
      </c>
      <c r="E63" s="42">
        <v>0</v>
      </c>
      <c r="F63" s="14"/>
      <c r="G63" s="55">
        <v>2018</v>
      </c>
      <c r="H63" s="42">
        <v>0</v>
      </c>
      <c r="I63" s="14"/>
      <c r="J63" s="55">
        <v>2018</v>
      </c>
      <c r="K63" s="42">
        <v>0</v>
      </c>
      <c r="L63" s="14"/>
      <c r="M63" s="55">
        <v>2018</v>
      </c>
      <c r="N63" s="56">
        <v>0</v>
      </c>
      <c r="O63" s="14"/>
      <c r="P63" s="55">
        <v>2018</v>
      </c>
      <c r="Q63" s="40">
        <v>50</v>
      </c>
      <c r="R63" s="12"/>
    </row>
    <row r="64" spans="1:39" ht="15" customHeight="1" x14ac:dyDescent="0.25">
      <c r="A64" s="55">
        <v>2019</v>
      </c>
      <c r="B64" s="42">
        <f t="shared" si="8"/>
        <v>10</v>
      </c>
      <c r="C64" s="42"/>
      <c r="D64" s="55">
        <v>2019</v>
      </c>
      <c r="E64" s="42">
        <v>0</v>
      </c>
      <c r="F64" s="14"/>
      <c r="G64" s="55">
        <v>2019</v>
      </c>
      <c r="H64" s="42">
        <v>0</v>
      </c>
      <c r="I64" s="14"/>
      <c r="J64" s="55">
        <v>2019</v>
      </c>
      <c r="K64" s="42">
        <v>0</v>
      </c>
      <c r="L64" s="14"/>
      <c r="M64" s="55">
        <v>2019</v>
      </c>
      <c r="N64" s="56">
        <v>0</v>
      </c>
      <c r="O64" s="14"/>
      <c r="P64" s="55">
        <v>2019</v>
      </c>
      <c r="Q64" s="40">
        <v>50</v>
      </c>
      <c r="R64" s="42"/>
    </row>
    <row r="66" spans="1:27" ht="27.75" customHeight="1" x14ac:dyDescent="0.25">
      <c r="A66" s="37" t="s">
        <v>111</v>
      </c>
      <c r="B66" s="20" t="s">
        <v>162</v>
      </c>
      <c r="C66" s="20"/>
      <c r="D66" s="20"/>
      <c r="E66" s="20"/>
      <c r="F66" s="20"/>
      <c r="G66" s="20"/>
      <c r="H66" s="20"/>
      <c r="I66" s="20"/>
      <c r="J66" s="20"/>
      <c r="K66" s="20"/>
      <c r="L66" s="20"/>
      <c r="M66" s="20"/>
      <c r="N66" s="20"/>
      <c r="O66" s="20"/>
      <c r="P66" s="20"/>
      <c r="Q66" s="20"/>
      <c r="R66" s="20"/>
      <c r="S66" s="20"/>
      <c r="T66" s="20"/>
      <c r="U66" s="20"/>
      <c r="V66" s="20"/>
      <c r="W66" s="20"/>
      <c r="X66" s="20"/>
    </row>
    <row r="67" spans="1:27" ht="15" customHeight="1" x14ac:dyDescent="0.25">
      <c r="A67" s="37" t="s">
        <v>103</v>
      </c>
      <c r="B67" s="21" t="s">
        <v>46</v>
      </c>
      <c r="C67" s="21"/>
      <c r="D67" s="37" t="s">
        <v>103</v>
      </c>
      <c r="E67" s="22" t="s">
        <v>47</v>
      </c>
      <c r="F67" s="22"/>
      <c r="G67" s="37" t="s">
        <v>103</v>
      </c>
      <c r="H67" s="22" t="s">
        <v>48</v>
      </c>
      <c r="I67" s="22"/>
      <c r="J67" s="37" t="s">
        <v>103</v>
      </c>
      <c r="K67" s="22" t="s">
        <v>49</v>
      </c>
      <c r="L67" s="22"/>
      <c r="M67" s="37" t="s">
        <v>103</v>
      </c>
      <c r="N67" s="22" t="s">
        <v>50</v>
      </c>
      <c r="O67" s="22"/>
      <c r="P67" s="37" t="s">
        <v>103</v>
      </c>
      <c r="Q67" s="22" t="s">
        <v>51</v>
      </c>
      <c r="R67" s="22"/>
      <c r="S67" s="37" t="s">
        <v>103</v>
      </c>
      <c r="T67" s="22" t="s">
        <v>52</v>
      </c>
      <c r="U67" s="22"/>
      <c r="V67" s="37" t="s">
        <v>103</v>
      </c>
      <c r="W67" s="22" t="s">
        <v>53</v>
      </c>
      <c r="X67" s="22"/>
    </row>
    <row r="68" spans="1:27" ht="15" customHeight="1" x14ac:dyDescent="0.25">
      <c r="A68" s="37" t="s">
        <v>102</v>
      </c>
      <c r="B68" s="24"/>
      <c r="C68" s="24"/>
      <c r="D68" s="37" t="s">
        <v>102</v>
      </c>
      <c r="E68" s="26"/>
      <c r="F68" s="26"/>
      <c r="G68" s="37" t="s">
        <v>102</v>
      </c>
      <c r="H68" s="32"/>
      <c r="I68" s="32"/>
      <c r="J68" s="37" t="s">
        <v>102</v>
      </c>
      <c r="K68" s="32"/>
      <c r="L68" s="32"/>
      <c r="M68" s="37" t="s">
        <v>102</v>
      </c>
      <c r="N68" s="32"/>
      <c r="O68" s="32"/>
      <c r="P68" s="37" t="s">
        <v>102</v>
      </c>
      <c r="Q68" s="32"/>
      <c r="R68" s="32"/>
      <c r="S68" s="37" t="s">
        <v>102</v>
      </c>
      <c r="T68" s="32"/>
      <c r="U68" s="32"/>
      <c r="V68" s="37" t="s">
        <v>102</v>
      </c>
      <c r="W68" s="32"/>
      <c r="X68" s="32"/>
    </row>
    <row r="69" spans="1:27" ht="15" customHeight="1" x14ac:dyDescent="0.25">
      <c r="A69" s="24" t="s">
        <v>89</v>
      </c>
      <c r="B69" s="27" t="s">
        <v>161</v>
      </c>
      <c r="C69" s="27"/>
      <c r="D69" s="24" t="s">
        <v>89</v>
      </c>
      <c r="E69" s="27" t="s">
        <v>160</v>
      </c>
      <c r="F69" s="27"/>
      <c r="G69" s="24" t="s">
        <v>89</v>
      </c>
      <c r="H69" s="27" t="s">
        <v>159</v>
      </c>
      <c r="I69" s="27"/>
      <c r="J69" s="24" t="s">
        <v>89</v>
      </c>
      <c r="K69" s="27" t="s">
        <v>139</v>
      </c>
      <c r="L69" s="27"/>
      <c r="M69" s="24" t="s">
        <v>89</v>
      </c>
      <c r="N69" s="27" t="s">
        <v>158</v>
      </c>
      <c r="O69" s="27"/>
      <c r="P69" s="24" t="s">
        <v>89</v>
      </c>
      <c r="Q69" s="27" t="s">
        <v>151</v>
      </c>
      <c r="R69" s="27"/>
      <c r="S69" s="24" t="s">
        <v>89</v>
      </c>
      <c r="T69" s="27" t="s">
        <v>157</v>
      </c>
      <c r="U69" s="27"/>
      <c r="V69" s="24" t="s">
        <v>89</v>
      </c>
      <c r="W69" s="27" t="s">
        <v>156</v>
      </c>
      <c r="X69" s="27"/>
    </row>
    <row r="70" spans="1:27" ht="15" customHeight="1" x14ac:dyDescent="0.25">
      <c r="A70" s="24" t="s">
        <v>79</v>
      </c>
      <c r="B70" s="27" t="s">
        <v>87</v>
      </c>
      <c r="C70" s="27"/>
      <c r="D70" s="24" t="s">
        <v>79</v>
      </c>
      <c r="E70" s="35" t="s">
        <v>155</v>
      </c>
      <c r="F70" s="35"/>
      <c r="G70" s="24" t="s">
        <v>79</v>
      </c>
      <c r="H70" s="35" t="s">
        <v>154</v>
      </c>
      <c r="I70" s="35"/>
      <c r="J70" s="24" t="s">
        <v>79</v>
      </c>
      <c r="K70" s="35" t="s">
        <v>153</v>
      </c>
      <c r="L70" s="35"/>
      <c r="M70" s="24" t="s">
        <v>79</v>
      </c>
      <c r="N70" s="35" t="s">
        <v>152</v>
      </c>
      <c r="O70" s="35"/>
      <c r="P70" s="24" t="s">
        <v>79</v>
      </c>
      <c r="Q70" s="35" t="s">
        <v>151</v>
      </c>
      <c r="R70" s="35"/>
      <c r="S70" s="24" t="s">
        <v>79</v>
      </c>
      <c r="T70" s="35" t="s">
        <v>150</v>
      </c>
      <c r="U70" s="35"/>
      <c r="V70" s="24" t="s">
        <v>79</v>
      </c>
      <c r="W70" s="36" t="s">
        <v>149</v>
      </c>
      <c r="X70" s="36"/>
    </row>
    <row r="71" spans="1:27" ht="15" customHeight="1" x14ac:dyDescent="0.25">
      <c r="A71" s="24" t="s">
        <v>76</v>
      </c>
      <c r="B71" s="42" t="s">
        <v>77</v>
      </c>
      <c r="C71" s="42"/>
      <c r="D71" s="24" t="s">
        <v>76</v>
      </c>
      <c r="E71" s="35" t="s">
        <v>391</v>
      </c>
      <c r="F71" s="35"/>
      <c r="G71" s="24" t="s">
        <v>76</v>
      </c>
      <c r="H71" s="35" t="s">
        <v>392</v>
      </c>
      <c r="I71" s="35"/>
      <c r="J71" s="24" t="s">
        <v>76</v>
      </c>
      <c r="K71" s="35" t="s">
        <v>365</v>
      </c>
      <c r="L71" s="35"/>
      <c r="M71" s="24" t="s">
        <v>76</v>
      </c>
      <c r="N71" s="35" t="s">
        <v>393</v>
      </c>
      <c r="O71" s="35"/>
      <c r="P71" s="24" t="s">
        <v>76</v>
      </c>
      <c r="Q71" s="35" t="s">
        <v>394</v>
      </c>
      <c r="R71" s="35"/>
      <c r="S71" s="24" t="s">
        <v>76</v>
      </c>
      <c r="T71" s="35" t="s">
        <v>395</v>
      </c>
      <c r="U71" s="35"/>
      <c r="V71" s="24" t="s">
        <v>76</v>
      </c>
      <c r="W71" s="35" t="s">
        <v>396</v>
      </c>
      <c r="X71" s="35"/>
    </row>
    <row r="72" spans="1:27" ht="15" customHeight="1" x14ac:dyDescent="0.25">
      <c r="A72" s="24" t="s">
        <v>0</v>
      </c>
      <c r="B72" s="24" t="s">
        <v>75</v>
      </c>
      <c r="C72" s="24" t="s">
        <v>74</v>
      </c>
      <c r="D72" s="24" t="s">
        <v>73</v>
      </c>
      <c r="E72" s="24" t="s">
        <v>72</v>
      </c>
      <c r="F72" s="24" t="s">
        <v>71</v>
      </c>
      <c r="G72" s="24" t="s">
        <v>73</v>
      </c>
      <c r="H72" s="24" t="s">
        <v>72</v>
      </c>
      <c r="I72" s="24" t="s">
        <v>71</v>
      </c>
      <c r="J72" s="24" t="s">
        <v>73</v>
      </c>
      <c r="K72" s="24" t="s">
        <v>72</v>
      </c>
      <c r="L72" s="24" t="s">
        <v>71</v>
      </c>
      <c r="M72" s="24" t="s">
        <v>73</v>
      </c>
      <c r="N72" s="24" t="s">
        <v>72</v>
      </c>
      <c r="O72" s="24" t="s">
        <v>71</v>
      </c>
      <c r="P72" s="24" t="s">
        <v>73</v>
      </c>
      <c r="Q72" s="24" t="s">
        <v>72</v>
      </c>
      <c r="R72" s="24" t="s">
        <v>71</v>
      </c>
      <c r="S72" s="24" t="s">
        <v>73</v>
      </c>
      <c r="T72" s="24" t="s">
        <v>72</v>
      </c>
      <c r="U72" s="24" t="s">
        <v>71</v>
      </c>
      <c r="V72" s="24" t="s">
        <v>73</v>
      </c>
      <c r="W72" s="24" t="s">
        <v>72</v>
      </c>
      <c r="X72" s="24" t="s">
        <v>71</v>
      </c>
    </row>
    <row r="73" spans="1:27" ht="15" customHeight="1" x14ac:dyDescent="0.25">
      <c r="A73" s="24">
        <v>2014</v>
      </c>
      <c r="B73" s="42">
        <f>AVERAGE(E73,((H73+K73)/2),((N73+Q73+T73)/3),W73)</f>
        <v>50</v>
      </c>
      <c r="C73" s="14"/>
      <c r="D73" s="24">
        <v>2014</v>
      </c>
      <c r="E73" s="40">
        <v>50</v>
      </c>
      <c r="F73" s="60" t="s">
        <v>263</v>
      </c>
      <c r="G73" s="24">
        <v>2014</v>
      </c>
      <c r="H73" s="40">
        <v>0</v>
      </c>
      <c r="I73" s="59" t="s">
        <v>262</v>
      </c>
      <c r="J73" s="24">
        <v>2014</v>
      </c>
      <c r="K73" s="41">
        <v>0</v>
      </c>
      <c r="L73" s="59" t="s">
        <v>261</v>
      </c>
      <c r="M73" s="24">
        <v>2014</v>
      </c>
      <c r="N73" s="40">
        <v>100</v>
      </c>
      <c r="O73" s="59" t="s">
        <v>323</v>
      </c>
      <c r="P73" s="24">
        <v>2014</v>
      </c>
      <c r="Q73" s="42">
        <v>50</v>
      </c>
      <c r="R73" s="14"/>
      <c r="S73" s="24">
        <v>2014</v>
      </c>
      <c r="T73" s="40">
        <v>0</v>
      </c>
      <c r="U73" s="59" t="s">
        <v>260</v>
      </c>
      <c r="V73" s="24">
        <v>2014</v>
      </c>
      <c r="W73" s="40">
        <v>100</v>
      </c>
      <c r="X73" s="13" t="s">
        <v>324</v>
      </c>
    </row>
    <row r="74" spans="1:27" ht="15" customHeight="1" x14ac:dyDescent="0.25">
      <c r="A74" s="24">
        <v>2015</v>
      </c>
      <c r="B74" s="42">
        <f t="shared" ref="B74:B78" si="9">AVERAGE(E74,((H74+K74)/2),((N74+Q74+T74)/3),W74)</f>
        <v>50</v>
      </c>
      <c r="C74" s="14"/>
      <c r="D74" s="24">
        <v>2015</v>
      </c>
      <c r="E74" s="42">
        <v>50</v>
      </c>
      <c r="F74" s="14"/>
      <c r="G74" s="24">
        <v>2015</v>
      </c>
      <c r="H74" s="40">
        <v>0</v>
      </c>
      <c r="I74" s="14"/>
      <c r="J74" s="24">
        <v>2015</v>
      </c>
      <c r="K74" s="41">
        <v>0</v>
      </c>
      <c r="L74" s="14"/>
      <c r="M74" s="24">
        <v>2015</v>
      </c>
      <c r="N74" s="40">
        <v>100</v>
      </c>
      <c r="O74" s="14"/>
      <c r="P74" s="24">
        <v>2015</v>
      </c>
      <c r="Q74" s="42">
        <v>50</v>
      </c>
      <c r="R74" s="14"/>
      <c r="S74" s="24">
        <v>2015</v>
      </c>
      <c r="T74" s="42">
        <v>0</v>
      </c>
      <c r="U74" s="14"/>
      <c r="V74" s="24">
        <v>2015</v>
      </c>
      <c r="W74" s="42">
        <v>100</v>
      </c>
      <c r="X74" s="12"/>
    </row>
    <row r="75" spans="1:27" ht="15" customHeight="1" x14ac:dyDescent="0.25">
      <c r="A75" s="24">
        <v>2016</v>
      </c>
      <c r="B75" s="42">
        <f t="shared" si="9"/>
        <v>50</v>
      </c>
      <c r="C75" s="14"/>
      <c r="D75" s="24">
        <v>2016</v>
      </c>
      <c r="E75" s="42">
        <v>50</v>
      </c>
      <c r="F75" s="14"/>
      <c r="G75" s="24">
        <v>2016</v>
      </c>
      <c r="H75" s="40">
        <v>0</v>
      </c>
      <c r="I75" s="14"/>
      <c r="J75" s="24">
        <v>2016</v>
      </c>
      <c r="K75" s="41">
        <v>0</v>
      </c>
      <c r="L75" s="14"/>
      <c r="M75" s="24">
        <v>2016</v>
      </c>
      <c r="N75" s="40">
        <v>100</v>
      </c>
      <c r="O75" s="14"/>
      <c r="P75" s="24">
        <v>2016</v>
      </c>
      <c r="Q75" s="42">
        <v>50</v>
      </c>
      <c r="R75" s="14"/>
      <c r="S75" s="24">
        <v>2016</v>
      </c>
      <c r="T75" s="42">
        <v>0</v>
      </c>
      <c r="U75" s="14"/>
      <c r="V75" s="24">
        <v>2016</v>
      </c>
      <c r="W75" s="42">
        <v>100</v>
      </c>
      <c r="X75" s="12"/>
    </row>
    <row r="76" spans="1:27" ht="15" customHeight="1" x14ac:dyDescent="0.25">
      <c r="A76" s="24">
        <v>2017</v>
      </c>
      <c r="B76" s="42">
        <f t="shared" si="9"/>
        <v>50</v>
      </c>
      <c r="C76" s="14"/>
      <c r="D76" s="24">
        <v>2017</v>
      </c>
      <c r="E76" s="42">
        <v>50</v>
      </c>
      <c r="F76" s="14"/>
      <c r="G76" s="24">
        <v>2017</v>
      </c>
      <c r="H76" s="40">
        <v>0</v>
      </c>
      <c r="I76" s="14"/>
      <c r="J76" s="24">
        <v>2017</v>
      </c>
      <c r="K76" s="41">
        <v>0</v>
      </c>
      <c r="L76" s="14"/>
      <c r="M76" s="24">
        <v>2017</v>
      </c>
      <c r="N76" s="40">
        <v>100</v>
      </c>
      <c r="O76" s="14"/>
      <c r="P76" s="24">
        <v>2017</v>
      </c>
      <c r="Q76" s="42">
        <v>50</v>
      </c>
      <c r="R76" s="14"/>
      <c r="S76" s="24">
        <v>2017</v>
      </c>
      <c r="T76" s="42">
        <v>0</v>
      </c>
      <c r="U76" s="14"/>
      <c r="V76" s="24">
        <v>2017</v>
      </c>
      <c r="W76" s="42">
        <v>100</v>
      </c>
      <c r="X76" s="12"/>
    </row>
    <row r="77" spans="1:27" ht="15" customHeight="1" x14ac:dyDescent="0.25">
      <c r="A77" s="24">
        <v>2018</v>
      </c>
      <c r="B77" s="42">
        <f t="shared" si="9"/>
        <v>50</v>
      </c>
      <c r="C77" s="14"/>
      <c r="D77" s="24">
        <v>2018</v>
      </c>
      <c r="E77" s="42">
        <v>50</v>
      </c>
      <c r="F77" s="14"/>
      <c r="G77" s="24">
        <v>2018</v>
      </c>
      <c r="H77" s="40">
        <v>0</v>
      </c>
      <c r="I77" s="14"/>
      <c r="J77" s="24">
        <v>2018</v>
      </c>
      <c r="K77" s="41">
        <v>0</v>
      </c>
      <c r="L77" s="14"/>
      <c r="M77" s="24">
        <v>2018</v>
      </c>
      <c r="N77" s="40">
        <v>100</v>
      </c>
      <c r="O77" s="14"/>
      <c r="P77" s="24">
        <v>2018</v>
      </c>
      <c r="Q77" s="42">
        <v>50</v>
      </c>
      <c r="R77" s="14"/>
      <c r="S77" s="24">
        <v>2018</v>
      </c>
      <c r="T77" s="42">
        <v>0</v>
      </c>
      <c r="U77" s="14"/>
      <c r="V77" s="24">
        <v>2018</v>
      </c>
      <c r="W77" s="42">
        <v>100</v>
      </c>
      <c r="X77" s="12"/>
    </row>
    <row r="78" spans="1:27" ht="15" customHeight="1" x14ac:dyDescent="0.25">
      <c r="A78" s="24">
        <v>2019</v>
      </c>
      <c r="B78" s="42">
        <f t="shared" si="9"/>
        <v>50</v>
      </c>
      <c r="C78" s="14"/>
      <c r="D78" s="24">
        <v>2019</v>
      </c>
      <c r="E78" s="42">
        <v>50</v>
      </c>
      <c r="F78" s="14"/>
      <c r="G78" s="24">
        <v>2019</v>
      </c>
      <c r="H78" s="40">
        <v>0</v>
      </c>
      <c r="I78" s="14"/>
      <c r="J78" s="24">
        <v>2019</v>
      </c>
      <c r="K78" s="41">
        <v>0</v>
      </c>
      <c r="L78" s="14"/>
      <c r="M78" s="24">
        <v>2019</v>
      </c>
      <c r="N78" s="40">
        <v>100</v>
      </c>
      <c r="O78" s="14"/>
      <c r="P78" s="24">
        <v>2019</v>
      </c>
      <c r="Q78" s="42">
        <v>50</v>
      </c>
      <c r="R78" s="14"/>
      <c r="S78" s="24">
        <v>2019</v>
      </c>
      <c r="T78" s="42">
        <v>0</v>
      </c>
      <c r="U78" s="14"/>
      <c r="V78" s="24">
        <v>2019</v>
      </c>
      <c r="W78" s="42">
        <v>100</v>
      </c>
      <c r="X78" s="12"/>
    </row>
    <row r="79" spans="1:27" ht="15" customHeight="1" x14ac:dyDescent="0.25">
      <c r="L79" s="16"/>
      <c r="X79" s="16"/>
    </row>
    <row r="80" spans="1:27" ht="27.75" customHeight="1" x14ac:dyDescent="0.25">
      <c r="A80" s="37" t="s">
        <v>111</v>
      </c>
      <c r="B80" s="20" t="s">
        <v>148</v>
      </c>
      <c r="C80" s="20"/>
      <c r="D80" s="20"/>
      <c r="E80" s="20"/>
      <c r="F80" s="20"/>
      <c r="G80" s="20"/>
      <c r="H80" s="20"/>
      <c r="I80" s="20"/>
      <c r="J80" s="20"/>
      <c r="K80" s="20"/>
      <c r="L80" s="20"/>
      <c r="M80" s="20"/>
      <c r="N80" s="20"/>
      <c r="O80" s="20"/>
      <c r="P80" s="20"/>
      <c r="Q80" s="20"/>
      <c r="R80" s="20"/>
      <c r="S80" s="20"/>
      <c r="T80" s="20"/>
      <c r="U80" s="20"/>
      <c r="V80" s="20"/>
      <c r="W80" s="20"/>
      <c r="X80" s="20"/>
      <c r="Y80" s="20"/>
      <c r="Z80" s="20"/>
      <c r="AA80" s="20"/>
    </row>
    <row r="81" spans="1:33" ht="15" customHeight="1" x14ac:dyDescent="0.25">
      <c r="A81" s="37" t="s">
        <v>103</v>
      </c>
      <c r="B81" s="21" t="s">
        <v>54</v>
      </c>
      <c r="C81" s="21"/>
      <c r="D81" s="37" t="s">
        <v>103</v>
      </c>
      <c r="E81" s="22" t="s">
        <v>55</v>
      </c>
      <c r="F81" s="22"/>
      <c r="G81" s="37" t="s">
        <v>103</v>
      </c>
      <c r="H81" s="22" t="s">
        <v>56</v>
      </c>
      <c r="I81" s="22"/>
      <c r="J81" s="37" t="s">
        <v>103</v>
      </c>
      <c r="K81" s="22" t="s">
        <v>147</v>
      </c>
      <c r="L81" s="22"/>
      <c r="M81" s="37" t="s">
        <v>103</v>
      </c>
      <c r="N81" s="26"/>
      <c r="O81" s="26"/>
      <c r="P81" s="37" t="s">
        <v>103</v>
      </c>
      <c r="Q81" s="26"/>
      <c r="R81" s="26"/>
      <c r="S81" s="37" t="s">
        <v>103</v>
      </c>
      <c r="T81" s="26"/>
      <c r="U81" s="26"/>
      <c r="V81" s="37" t="s">
        <v>103</v>
      </c>
      <c r="W81" s="26"/>
      <c r="X81" s="26"/>
      <c r="Y81" s="37" t="s">
        <v>103</v>
      </c>
      <c r="Z81" s="22" t="s">
        <v>59</v>
      </c>
      <c r="AA81" s="22"/>
    </row>
    <row r="82" spans="1:33" ht="15" customHeight="1" x14ac:dyDescent="0.25">
      <c r="A82" s="37" t="s">
        <v>102</v>
      </c>
      <c r="B82" s="24"/>
      <c r="C82" s="24"/>
      <c r="D82" s="37" t="s">
        <v>102</v>
      </c>
      <c r="E82" s="26"/>
      <c r="F82" s="26"/>
      <c r="G82" s="37" t="s">
        <v>102</v>
      </c>
      <c r="H82" s="32"/>
      <c r="I82" s="32"/>
      <c r="J82" s="37" t="s">
        <v>102</v>
      </c>
      <c r="K82" s="32"/>
      <c r="L82" s="32"/>
      <c r="M82" s="37" t="s">
        <v>102</v>
      </c>
      <c r="N82" s="25" t="s">
        <v>57</v>
      </c>
      <c r="O82" s="25"/>
      <c r="P82" s="37" t="s">
        <v>102</v>
      </c>
      <c r="Q82" s="25" t="s">
        <v>146</v>
      </c>
      <c r="R82" s="25"/>
      <c r="S82" s="37" t="s">
        <v>102</v>
      </c>
      <c r="T82" s="25" t="s">
        <v>58</v>
      </c>
      <c r="U82" s="25"/>
      <c r="V82" s="37" t="s">
        <v>102</v>
      </c>
      <c r="W82" s="25" t="s">
        <v>145</v>
      </c>
      <c r="X82" s="25"/>
      <c r="Y82" s="37" t="s">
        <v>102</v>
      </c>
      <c r="Z82" s="32"/>
      <c r="AA82" s="32"/>
    </row>
    <row r="83" spans="1:33" ht="15" customHeight="1" x14ac:dyDescent="0.25">
      <c r="A83" s="24" t="s">
        <v>89</v>
      </c>
      <c r="B83" s="27" t="s">
        <v>144</v>
      </c>
      <c r="C83" s="27"/>
      <c r="D83" s="24" t="s">
        <v>89</v>
      </c>
      <c r="E83" s="27" t="s">
        <v>143</v>
      </c>
      <c r="F83" s="27"/>
      <c r="G83" s="24" t="s">
        <v>89</v>
      </c>
      <c r="H83" s="27" t="s">
        <v>293</v>
      </c>
      <c r="I83" s="27"/>
      <c r="J83" s="24" t="s">
        <v>89</v>
      </c>
      <c r="K83" s="27" t="s">
        <v>142</v>
      </c>
      <c r="L83" s="27"/>
      <c r="M83" s="24" t="s">
        <v>89</v>
      </c>
      <c r="N83" s="27" t="s">
        <v>141</v>
      </c>
      <c r="O83" s="27"/>
      <c r="P83" s="24" t="s">
        <v>89</v>
      </c>
      <c r="Q83" s="27" t="s">
        <v>140</v>
      </c>
      <c r="R83" s="27"/>
      <c r="S83" s="24" t="s">
        <v>89</v>
      </c>
      <c r="T83" s="27" t="s">
        <v>139</v>
      </c>
      <c r="U83" s="27"/>
      <c r="V83" s="24" t="s">
        <v>89</v>
      </c>
      <c r="W83" s="27" t="s">
        <v>138</v>
      </c>
      <c r="X83" s="27"/>
      <c r="Y83" s="24" t="s">
        <v>89</v>
      </c>
      <c r="Z83" s="27" t="s">
        <v>137</v>
      </c>
      <c r="AA83" s="27"/>
    </row>
    <row r="84" spans="1:33" ht="15" customHeight="1" x14ac:dyDescent="0.25">
      <c r="A84" s="24" t="s">
        <v>79</v>
      </c>
      <c r="B84" s="27" t="s">
        <v>87</v>
      </c>
      <c r="C84" s="27"/>
      <c r="D84" s="24" t="s">
        <v>79</v>
      </c>
      <c r="E84" s="35" t="s">
        <v>136</v>
      </c>
      <c r="F84" s="35"/>
      <c r="G84" s="24" t="s">
        <v>79</v>
      </c>
      <c r="H84" s="35" t="s">
        <v>294</v>
      </c>
      <c r="I84" s="35"/>
      <c r="J84" s="24" t="s">
        <v>79</v>
      </c>
      <c r="K84" s="35" t="s">
        <v>135</v>
      </c>
      <c r="L84" s="35"/>
      <c r="M84" s="24" t="s">
        <v>79</v>
      </c>
      <c r="N84" s="35" t="s">
        <v>134</v>
      </c>
      <c r="O84" s="35"/>
      <c r="P84" s="24" t="s">
        <v>79</v>
      </c>
      <c r="Q84" s="35" t="s">
        <v>133</v>
      </c>
      <c r="R84" s="35"/>
      <c r="S84" s="24" t="s">
        <v>79</v>
      </c>
      <c r="T84" s="35" t="s">
        <v>132</v>
      </c>
      <c r="U84" s="35"/>
      <c r="V84" s="24" t="s">
        <v>79</v>
      </c>
      <c r="W84" s="35" t="s">
        <v>131</v>
      </c>
      <c r="X84" s="35"/>
      <c r="Y84" s="24" t="s">
        <v>79</v>
      </c>
      <c r="Z84" s="35" t="s">
        <v>130</v>
      </c>
      <c r="AA84" s="35"/>
    </row>
    <row r="85" spans="1:33" ht="15" customHeight="1" x14ac:dyDescent="0.25">
      <c r="A85" s="24" t="s">
        <v>76</v>
      </c>
      <c r="B85" s="42" t="s">
        <v>77</v>
      </c>
      <c r="C85" s="42"/>
      <c r="D85" s="24" t="s">
        <v>76</v>
      </c>
      <c r="E85" s="35" t="s">
        <v>397</v>
      </c>
      <c r="F85" s="35"/>
      <c r="G85" s="24" t="s">
        <v>76</v>
      </c>
      <c r="H85" s="35" t="s">
        <v>398</v>
      </c>
      <c r="I85" s="35"/>
      <c r="J85" s="24" t="s">
        <v>76</v>
      </c>
      <c r="K85" s="35" t="s">
        <v>77</v>
      </c>
      <c r="L85" s="35"/>
      <c r="M85" s="24" t="s">
        <v>76</v>
      </c>
      <c r="N85" s="35" t="s">
        <v>399</v>
      </c>
      <c r="O85" s="35"/>
      <c r="P85" s="24" t="s">
        <v>76</v>
      </c>
      <c r="Q85" s="35" t="s">
        <v>400</v>
      </c>
      <c r="R85" s="35"/>
      <c r="S85" s="24" t="s">
        <v>76</v>
      </c>
      <c r="T85" s="35" t="s">
        <v>401</v>
      </c>
      <c r="U85" s="35"/>
      <c r="V85" s="24" t="s">
        <v>76</v>
      </c>
      <c r="W85" s="35" t="s">
        <v>402</v>
      </c>
      <c r="X85" s="35"/>
      <c r="Y85" s="24" t="s">
        <v>76</v>
      </c>
      <c r="Z85" s="27" t="s">
        <v>403</v>
      </c>
      <c r="AA85" s="27"/>
    </row>
    <row r="86" spans="1:33" ht="15" customHeight="1" x14ac:dyDescent="0.25">
      <c r="A86" s="24" t="s">
        <v>73</v>
      </c>
      <c r="B86" s="24" t="s">
        <v>72</v>
      </c>
      <c r="C86" s="24" t="s">
        <v>71</v>
      </c>
      <c r="D86" s="24" t="s">
        <v>73</v>
      </c>
      <c r="E86" s="24" t="s">
        <v>72</v>
      </c>
      <c r="F86" s="24" t="s">
        <v>71</v>
      </c>
      <c r="G86" s="24" t="s">
        <v>73</v>
      </c>
      <c r="H86" s="24" t="s">
        <v>72</v>
      </c>
      <c r="I86" s="24" t="s">
        <v>71</v>
      </c>
      <c r="J86" s="24" t="s">
        <v>73</v>
      </c>
      <c r="K86" s="24" t="s">
        <v>72</v>
      </c>
      <c r="L86" s="24" t="s">
        <v>71</v>
      </c>
      <c r="M86" s="24" t="s">
        <v>73</v>
      </c>
      <c r="N86" s="24" t="s">
        <v>72</v>
      </c>
      <c r="O86" s="24" t="s">
        <v>71</v>
      </c>
      <c r="P86" s="24" t="s">
        <v>73</v>
      </c>
      <c r="Q86" s="24" t="s">
        <v>72</v>
      </c>
      <c r="R86" s="24" t="s">
        <v>71</v>
      </c>
      <c r="S86" s="24" t="s">
        <v>73</v>
      </c>
      <c r="T86" s="24" t="s">
        <v>72</v>
      </c>
      <c r="U86" s="24" t="s">
        <v>71</v>
      </c>
      <c r="V86" s="24" t="s">
        <v>73</v>
      </c>
      <c r="W86" s="24" t="s">
        <v>72</v>
      </c>
      <c r="X86" s="24" t="s">
        <v>71</v>
      </c>
      <c r="Y86" s="24" t="s">
        <v>73</v>
      </c>
      <c r="Z86" s="24" t="s">
        <v>72</v>
      </c>
      <c r="AA86" s="24" t="s">
        <v>71</v>
      </c>
    </row>
    <row r="87" spans="1:33" ht="15" customHeight="1" x14ac:dyDescent="0.25">
      <c r="A87" s="24">
        <v>2014</v>
      </c>
      <c r="B87" s="47">
        <f t="shared" ref="B87:B92" si="10">AVERAGE(E87,H87,K87,Z87)</f>
        <v>36.375</v>
      </c>
      <c r="C87" s="42"/>
      <c r="D87" s="24">
        <v>2014</v>
      </c>
      <c r="E87" s="40">
        <v>0</v>
      </c>
      <c r="F87" s="59" t="s">
        <v>259</v>
      </c>
      <c r="G87" s="24">
        <v>2014</v>
      </c>
      <c r="H87" s="40">
        <v>33</v>
      </c>
      <c r="I87" s="59" t="s">
        <v>258</v>
      </c>
      <c r="J87" s="24">
        <v>2014</v>
      </c>
      <c r="K87" s="42">
        <f>AVERAGE(N87,Q87,T87,W87)</f>
        <v>12.5</v>
      </c>
      <c r="L87" s="14"/>
      <c r="M87" s="24">
        <v>2014</v>
      </c>
      <c r="N87" s="40">
        <v>0</v>
      </c>
      <c r="O87" s="59" t="s">
        <v>257</v>
      </c>
      <c r="P87" s="24">
        <v>2014</v>
      </c>
      <c r="Q87" s="40">
        <v>0</v>
      </c>
      <c r="R87" s="59" t="s">
        <v>256</v>
      </c>
      <c r="S87" s="24">
        <v>2014</v>
      </c>
      <c r="T87" s="40">
        <v>0</v>
      </c>
      <c r="U87" s="59" t="s">
        <v>255</v>
      </c>
      <c r="V87" s="24">
        <v>2014</v>
      </c>
      <c r="W87" s="40">
        <v>50</v>
      </c>
      <c r="X87" s="59" t="s">
        <v>254</v>
      </c>
      <c r="Y87" s="24">
        <v>2014</v>
      </c>
      <c r="Z87" s="42">
        <v>100</v>
      </c>
      <c r="AA87" s="12" t="s">
        <v>253</v>
      </c>
    </row>
    <row r="88" spans="1:33" ht="15" customHeight="1" x14ac:dyDescent="0.25">
      <c r="A88" s="24">
        <v>2015</v>
      </c>
      <c r="B88" s="47">
        <f t="shared" si="10"/>
        <v>36.375</v>
      </c>
      <c r="C88" s="42"/>
      <c r="D88" s="24">
        <v>2015</v>
      </c>
      <c r="E88" s="40">
        <v>0</v>
      </c>
      <c r="F88" s="14"/>
      <c r="G88" s="24">
        <v>2015</v>
      </c>
      <c r="H88" s="42">
        <v>33</v>
      </c>
      <c r="I88" s="14"/>
      <c r="J88" s="24">
        <v>2015</v>
      </c>
      <c r="K88" s="42">
        <f t="shared" ref="K88:K92" si="11">AVERAGE(N88,Q88,T88,W88)</f>
        <v>12.5</v>
      </c>
      <c r="L88" s="14"/>
      <c r="M88" s="24">
        <v>2015</v>
      </c>
      <c r="N88" s="40">
        <v>0</v>
      </c>
      <c r="O88" s="14"/>
      <c r="P88" s="24">
        <v>2015</v>
      </c>
      <c r="Q88" s="40">
        <v>0</v>
      </c>
      <c r="R88" s="14"/>
      <c r="S88" s="24">
        <v>2015</v>
      </c>
      <c r="T88" s="40">
        <v>0</v>
      </c>
      <c r="U88" s="14"/>
      <c r="V88" s="24">
        <v>2015</v>
      </c>
      <c r="W88" s="40">
        <v>50</v>
      </c>
      <c r="X88" s="14"/>
      <c r="Y88" s="24">
        <v>2015</v>
      </c>
      <c r="Z88" s="42">
        <v>100</v>
      </c>
      <c r="AA88" s="12"/>
    </row>
    <row r="89" spans="1:33" ht="15" customHeight="1" x14ac:dyDescent="0.25">
      <c r="A89" s="24">
        <v>2016</v>
      </c>
      <c r="B89" s="47">
        <f t="shared" si="10"/>
        <v>36.375</v>
      </c>
      <c r="C89" s="42"/>
      <c r="D89" s="24">
        <v>2016</v>
      </c>
      <c r="E89" s="40">
        <v>0</v>
      </c>
      <c r="F89" s="14"/>
      <c r="G89" s="24">
        <v>2016</v>
      </c>
      <c r="H89" s="42">
        <v>33</v>
      </c>
      <c r="I89" s="14"/>
      <c r="J89" s="24">
        <v>2016</v>
      </c>
      <c r="K89" s="42">
        <f t="shared" si="11"/>
        <v>12.5</v>
      </c>
      <c r="L89" s="14"/>
      <c r="M89" s="24">
        <v>2016</v>
      </c>
      <c r="N89" s="40">
        <v>0</v>
      </c>
      <c r="O89" s="14"/>
      <c r="P89" s="24">
        <v>2016</v>
      </c>
      <c r="Q89" s="40">
        <v>0</v>
      </c>
      <c r="R89" s="14"/>
      <c r="S89" s="24">
        <v>2016</v>
      </c>
      <c r="T89" s="40">
        <v>0</v>
      </c>
      <c r="U89" s="14"/>
      <c r="V89" s="24">
        <v>2016</v>
      </c>
      <c r="W89" s="40">
        <v>50</v>
      </c>
      <c r="X89" s="14"/>
      <c r="Y89" s="24">
        <v>2016</v>
      </c>
      <c r="Z89" s="42">
        <v>100</v>
      </c>
      <c r="AA89" s="12"/>
    </row>
    <row r="90" spans="1:33" ht="15" customHeight="1" x14ac:dyDescent="0.25">
      <c r="A90" s="24">
        <v>2017</v>
      </c>
      <c r="B90" s="47">
        <f t="shared" si="10"/>
        <v>36.375</v>
      </c>
      <c r="C90" s="42"/>
      <c r="D90" s="24">
        <v>2017</v>
      </c>
      <c r="E90" s="40">
        <v>0</v>
      </c>
      <c r="F90" s="14"/>
      <c r="G90" s="24">
        <v>2017</v>
      </c>
      <c r="H90" s="42">
        <v>33</v>
      </c>
      <c r="I90" s="14"/>
      <c r="J90" s="24">
        <v>2017</v>
      </c>
      <c r="K90" s="42">
        <f t="shared" si="11"/>
        <v>12.5</v>
      </c>
      <c r="L90" s="14"/>
      <c r="M90" s="24">
        <v>2017</v>
      </c>
      <c r="N90" s="40">
        <v>0</v>
      </c>
      <c r="O90" s="14"/>
      <c r="P90" s="24">
        <v>2017</v>
      </c>
      <c r="Q90" s="40">
        <v>0</v>
      </c>
      <c r="R90" s="14"/>
      <c r="S90" s="24">
        <v>2017</v>
      </c>
      <c r="T90" s="40">
        <v>0</v>
      </c>
      <c r="U90" s="14"/>
      <c r="V90" s="24">
        <v>2017</v>
      </c>
      <c r="W90" s="40">
        <v>50</v>
      </c>
      <c r="X90" s="14"/>
      <c r="Y90" s="24">
        <v>2017</v>
      </c>
      <c r="Z90" s="42">
        <v>100</v>
      </c>
      <c r="AA90" s="12"/>
    </row>
    <row r="91" spans="1:33" ht="15" customHeight="1" x14ac:dyDescent="0.25">
      <c r="A91" s="24">
        <v>2018</v>
      </c>
      <c r="B91" s="47">
        <f t="shared" si="10"/>
        <v>36.375</v>
      </c>
      <c r="C91" s="42"/>
      <c r="D91" s="24">
        <v>2018</v>
      </c>
      <c r="E91" s="40">
        <v>0</v>
      </c>
      <c r="F91" s="14"/>
      <c r="G91" s="24">
        <v>2018</v>
      </c>
      <c r="H91" s="42">
        <v>33</v>
      </c>
      <c r="I91" s="14"/>
      <c r="J91" s="24">
        <v>2018</v>
      </c>
      <c r="K91" s="42">
        <f t="shared" si="11"/>
        <v>12.5</v>
      </c>
      <c r="L91" s="14"/>
      <c r="M91" s="24">
        <v>2018</v>
      </c>
      <c r="N91" s="40">
        <v>0</v>
      </c>
      <c r="O91" s="14"/>
      <c r="P91" s="24">
        <v>2018</v>
      </c>
      <c r="Q91" s="40">
        <v>0</v>
      </c>
      <c r="R91" s="14"/>
      <c r="S91" s="24">
        <v>2018</v>
      </c>
      <c r="T91" s="40">
        <v>0</v>
      </c>
      <c r="U91" s="14"/>
      <c r="V91" s="24">
        <v>2018</v>
      </c>
      <c r="W91" s="40">
        <v>50</v>
      </c>
      <c r="X91" s="14"/>
      <c r="Y91" s="24">
        <v>2018</v>
      </c>
      <c r="Z91" s="42">
        <v>100</v>
      </c>
      <c r="AA91" s="12"/>
    </row>
    <row r="92" spans="1:33" ht="15" customHeight="1" x14ac:dyDescent="0.25">
      <c r="A92" s="24">
        <v>2019</v>
      </c>
      <c r="B92" s="47">
        <f t="shared" si="10"/>
        <v>36.375</v>
      </c>
      <c r="C92" s="42"/>
      <c r="D92" s="24">
        <v>2019</v>
      </c>
      <c r="E92" s="40">
        <v>0</v>
      </c>
      <c r="F92" s="42"/>
      <c r="G92" s="24">
        <v>2019</v>
      </c>
      <c r="H92" s="42">
        <v>33</v>
      </c>
      <c r="I92" s="14" t="s">
        <v>252</v>
      </c>
      <c r="J92" s="24">
        <v>2019</v>
      </c>
      <c r="K92" s="42">
        <f t="shared" si="11"/>
        <v>12.5</v>
      </c>
      <c r="L92" s="14"/>
      <c r="M92" s="24">
        <v>2019</v>
      </c>
      <c r="N92" s="40">
        <v>0</v>
      </c>
      <c r="O92" s="14"/>
      <c r="P92" s="24">
        <v>2019</v>
      </c>
      <c r="Q92" s="40">
        <v>0</v>
      </c>
      <c r="R92" s="14"/>
      <c r="S92" s="24">
        <v>2019</v>
      </c>
      <c r="T92" s="40">
        <v>0</v>
      </c>
      <c r="U92" s="14" t="s">
        <v>251</v>
      </c>
      <c r="V92" s="24">
        <v>2019</v>
      </c>
      <c r="W92" s="40">
        <v>50</v>
      </c>
      <c r="X92" s="14" t="s">
        <v>250</v>
      </c>
      <c r="Y92" s="24">
        <v>2019</v>
      </c>
      <c r="Z92" s="42">
        <v>100</v>
      </c>
      <c r="AA92" s="12"/>
    </row>
    <row r="94" spans="1:33" ht="27.75" customHeight="1" x14ac:dyDescent="0.25">
      <c r="A94" s="37" t="s">
        <v>111</v>
      </c>
      <c r="B94" s="20" t="s">
        <v>129</v>
      </c>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row>
    <row r="95" spans="1:33" ht="15" customHeight="1" x14ac:dyDescent="0.25">
      <c r="A95" s="37" t="s">
        <v>103</v>
      </c>
      <c r="B95" s="21" t="s">
        <v>60</v>
      </c>
      <c r="C95" s="21"/>
      <c r="D95" s="37" t="s">
        <v>103</v>
      </c>
      <c r="E95" s="22" t="s">
        <v>61</v>
      </c>
      <c r="F95" s="22"/>
      <c r="G95" s="37" t="s">
        <v>103</v>
      </c>
      <c r="H95" s="22" t="s">
        <v>62</v>
      </c>
      <c r="I95" s="22"/>
      <c r="J95" s="37" t="s">
        <v>103</v>
      </c>
      <c r="K95" s="26"/>
      <c r="L95" s="26"/>
      <c r="M95" s="37" t="s">
        <v>103</v>
      </c>
      <c r="N95" s="26"/>
      <c r="O95" s="26"/>
      <c r="P95" s="37" t="s">
        <v>103</v>
      </c>
      <c r="Q95" s="26"/>
      <c r="R95" s="26"/>
      <c r="S95" s="37" t="s">
        <v>103</v>
      </c>
      <c r="T95" s="26"/>
      <c r="U95" s="26"/>
      <c r="V95" s="37" t="s">
        <v>103</v>
      </c>
      <c r="W95" s="22" t="s">
        <v>240</v>
      </c>
      <c r="X95" s="22"/>
      <c r="Y95" s="37" t="s">
        <v>103</v>
      </c>
      <c r="Z95" s="22" t="s">
        <v>67</v>
      </c>
      <c r="AA95" s="22"/>
      <c r="AB95" s="37" t="s">
        <v>103</v>
      </c>
      <c r="AC95" s="22" t="s">
        <v>68</v>
      </c>
      <c r="AD95" s="22"/>
      <c r="AE95" s="37" t="s">
        <v>103</v>
      </c>
      <c r="AF95" s="22" t="s">
        <v>69</v>
      </c>
      <c r="AG95" s="22"/>
    </row>
    <row r="96" spans="1:33" ht="15" customHeight="1" x14ac:dyDescent="0.25">
      <c r="A96" s="37" t="s">
        <v>102</v>
      </c>
      <c r="B96" s="24"/>
      <c r="C96" s="24"/>
      <c r="D96" s="37" t="s">
        <v>102</v>
      </c>
      <c r="E96" s="26"/>
      <c r="F96" s="26"/>
      <c r="G96" s="37" t="s">
        <v>102</v>
      </c>
      <c r="H96" s="32"/>
      <c r="I96" s="32"/>
      <c r="J96" s="37" t="s">
        <v>102</v>
      </c>
      <c r="K96" s="25" t="s">
        <v>63</v>
      </c>
      <c r="L96" s="25"/>
      <c r="M96" s="37" t="s">
        <v>102</v>
      </c>
      <c r="N96" s="25" t="s">
        <v>64</v>
      </c>
      <c r="O96" s="25"/>
      <c r="P96" s="37" t="s">
        <v>102</v>
      </c>
      <c r="Q96" s="25" t="s">
        <v>65</v>
      </c>
      <c r="R96" s="25"/>
      <c r="S96" s="37" t="s">
        <v>102</v>
      </c>
      <c r="T96" s="25" t="s">
        <v>66</v>
      </c>
      <c r="U96" s="25"/>
      <c r="V96" s="37" t="s">
        <v>102</v>
      </c>
      <c r="W96" s="32"/>
      <c r="X96" s="32"/>
      <c r="Y96" s="37" t="s">
        <v>102</v>
      </c>
      <c r="Z96" s="32"/>
      <c r="AA96" s="32"/>
      <c r="AB96" s="37" t="s">
        <v>102</v>
      </c>
      <c r="AC96" s="32"/>
      <c r="AD96" s="32"/>
      <c r="AE96" s="37" t="s">
        <v>102</v>
      </c>
      <c r="AF96" s="32"/>
      <c r="AG96" s="32"/>
    </row>
    <row r="97" spans="1:39" ht="15" customHeight="1" x14ac:dyDescent="0.25">
      <c r="A97" s="24" t="s">
        <v>89</v>
      </c>
      <c r="B97" s="27" t="s">
        <v>128</v>
      </c>
      <c r="C97" s="27"/>
      <c r="D97" s="24" t="s">
        <v>89</v>
      </c>
      <c r="E97" s="27" t="s">
        <v>127</v>
      </c>
      <c r="F97" s="27"/>
      <c r="G97" s="24" t="s">
        <v>89</v>
      </c>
      <c r="H97" s="27" t="s">
        <v>126</v>
      </c>
      <c r="I97" s="27"/>
      <c r="J97" s="24" t="s">
        <v>89</v>
      </c>
      <c r="K97" s="27" t="s">
        <v>125</v>
      </c>
      <c r="L97" s="27"/>
      <c r="M97" s="24" t="s">
        <v>89</v>
      </c>
      <c r="N97" s="27" t="s">
        <v>124</v>
      </c>
      <c r="O97" s="27"/>
      <c r="P97" s="24" t="s">
        <v>89</v>
      </c>
      <c r="Q97" s="27" t="s">
        <v>123</v>
      </c>
      <c r="R97" s="27"/>
      <c r="S97" s="24" t="s">
        <v>89</v>
      </c>
      <c r="T97" s="34" t="s">
        <v>295</v>
      </c>
      <c r="U97" s="34"/>
      <c r="V97" s="24" t="s">
        <v>89</v>
      </c>
      <c r="W97" s="27" t="s">
        <v>122</v>
      </c>
      <c r="X97" s="27"/>
      <c r="Y97" s="24" t="s">
        <v>89</v>
      </c>
      <c r="Z97" s="27" t="s">
        <v>121</v>
      </c>
      <c r="AA97" s="27"/>
      <c r="AB97" s="24" t="s">
        <v>89</v>
      </c>
      <c r="AC97" s="27" t="s">
        <v>249</v>
      </c>
      <c r="AD97" s="27"/>
      <c r="AE97" s="24" t="s">
        <v>89</v>
      </c>
      <c r="AF97" s="27" t="s">
        <v>120</v>
      </c>
      <c r="AG97" s="27"/>
    </row>
    <row r="98" spans="1:39" ht="15" customHeight="1" x14ac:dyDescent="0.25">
      <c r="A98" s="24" t="s">
        <v>79</v>
      </c>
      <c r="B98" s="27" t="s">
        <v>87</v>
      </c>
      <c r="C98" s="27"/>
      <c r="D98" s="24" t="s">
        <v>79</v>
      </c>
      <c r="E98" s="35" t="s">
        <v>119</v>
      </c>
      <c r="F98" s="35"/>
      <c r="G98" s="24" t="s">
        <v>79</v>
      </c>
      <c r="H98" s="42" t="s">
        <v>118</v>
      </c>
      <c r="I98" s="42"/>
      <c r="J98" s="24" t="s">
        <v>79</v>
      </c>
      <c r="K98" s="35" t="s">
        <v>117</v>
      </c>
      <c r="L98" s="35"/>
      <c r="M98" s="24" t="s">
        <v>79</v>
      </c>
      <c r="N98" s="35" t="s">
        <v>116</v>
      </c>
      <c r="O98" s="35"/>
      <c r="P98" s="24" t="s">
        <v>79</v>
      </c>
      <c r="Q98" s="35" t="s">
        <v>115</v>
      </c>
      <c r="R98" s="35"/>
      <c r="S98" s="24" t="s">
        <v>79</v>
      </c>
      <c r="T98" s="57" t="s">
        <v>296</v>
      </c>
      <c r="U98" s="57"/>
      <c r="V98" s="24" t="s">
        <v>79</v>
      </c>
      <c r="W98" s="36" t="s">
        <v>114</v>
      </c>
      <c r="X98" s="36"/>
      <c r="Y98" s="24" t="s">
        <v>79</v>
      </c>
      <c r="Z98" s="35" t="s">
        <v>248</v>
      </c>
      <c r="AA98" s="35"/>
      <c r="AB98" s="24" t="s">
        <v>79</v>
      </c>
      <c r="AC98" s="35" t="s">
        <v>113</v>
      </c>
      <c r="AD98" s="35"/>
      <c r="AE98" s="24" t="s">
        <v>79</v>
      </c>
      <c r="AF98" s="35" t="s">
        <v>112</v>
      </c>
      <c r="AG98" s="35"/>
    </row>
    <row r="99" spans="1:39" ht="15" customHeight="1" x14ac:dyDescent="0.25">
      <c r="A99" s="24" t="s">
        <v>76</v>
      </c>
      <c r="B99" s="35" t="s">
        <v>77</v>
      </c>
      <c r="C99" s="35"/>
      <c r="D99" s="24" t="s">
        <v>76</v>
      </c>
      <c r="E99" s="35" t="s">
        <v>404</v>
      </c>
      <c r="F99" s="35"/>
      <c r="G99" s="24" t="s">
        <v>76</v>
      </c>
      <c r="H99" s="42" t="s">
        <v>77</v>
      </c>
      <c r="I99" s="42"/>
      <c r="J99" s="24" t="s">
        <v>76</v>
      </c>
      <c r="K99" s="35" t="s">
        <v>405</v>
      </c>
      <c r="L99" s="35"/>
      <c r="M99" s="24" t="s">
        <v>76</v>
      </c>
      <c r="N99" s="35" t="s">
        <v>405</v>
      </c>
      <c r="O99" s="35"/>
      <c r="P99" s="24" t="s">
        <v>76</v>
      </c>
      <c r="Q99" s="35" t="s">
        <v>405</v>
      </c>
      <c r="R99" s="35"/>
      <c r="S99" s="24" t="s">
        <v>76</v>
      </c>
      <c r="T99" s="35" t="s">
        <v>405</v>
      </c>
      <c r="U99" s="35"/>
      <c r="V99" s="24" t="s">
        <v>76</v>
      </c>
      <c r="W99" s="35" t="s">
        <v>406</v>
      </c>
      <c r="X99" s="35"/>
      <c r="Y99" s="24" t="s">
        <v>76</v>
      </c>
      <c r="Z99" s="35" t="s">
        <v>407</v>
      </c>
      <c r="AA99" s="35"/>
      <c r="AB99" s="24" t="s">
        <v>76</v>
      </c>
      <c r="AC99" s="35" t="s">
        <v>408</v>
      </c>
      <c r="AD99" s="35"/>
      <c r="AE99" s="24" t="s">
        <v>76</v>
      </c>
      <c r="AF99" s="35" t="s">
        <v>409</v>
      </c>
      <c r="AG99" s="35"/>
    </row>
    <row r="100" spans="1:39" ht="15" customHeight="1" x14ac:dyDescent="0.25">
      <c r="A100" s="24" t="s">
        <v>73</v>
      </c>
      <c r="B100" s="24" t="s">
        <v>72</v>
      </c>
      <c r="C100" s="24" t="s">
        <v>71</v>
      </c>
      <c r="D100" s="24" t="s">
        <v>73</v>
      </c>
      <c r="E100" s="24" t="s">
        <v>72</v>
      </c>
      <c r="F100" s="24" t="s">
        <v>71</v>
      </c>
      <c r="G100" s="24" t="s">
        <v>73</v>
      </c>
      <c r="H100" s="24" t="s">
        <v>72</v>
      </c>
      <c r="I100" s="24" t="s">
        <v>71</v>
      </c>
      <c r="J100" s="24" t="s">
        <v>73</v>
      </c>
      <c r="K100" s="24" t="s">
        <v>72</v>
      </c>
      <c r="L100" s="24" t="s">
        <v>71</v>
      </c>
      <c r="M100" s="24" t="s">
        <v>73</v>
      </c>
      <c r="N100" s="24" t="s">
        <v>72</v>
      </c>
      <c r="O100" s="24" t="s">
        <v>71</v>
      </c>
      <c r="P100" s="24" t="s">
        <v>73</v>
      </c>
      <c r="Q100" s="24" t="s">
        <v>72</v>
      </c>
      <c r="R100" s="24" t="s">
        <v>71</v>
      </c>
      <c r="S100" s="24" t="s">
        <v>73</v>
      </c>
      <c r="T100" s="24" t="s">
        <v>72</v>
      </c>
      <c r="U100" s="24" t="s">
        <v>71</v>
      </c>
      <c r="V100" s="24" t="s">
        <v>73</v>
      </c>
      <c r="W100" s="24" t="s">
        <v>72</v>
      </c>
      <c r="X100" s="24" t="s">
        <v>71</v>
      </c>
      <c r="Y100" s="24" t="s">
        <v>73</v>
      </c>
      <c r="Z100" s="24" t="s">
        <v>72</v>
      </c>
      <c r="AA100" s="24" t="s">
        <v>71</v>
      </c>
      <c r="AB100" s="24" t="s">
        <v>73</v>
      </c>
      <c r="AC100" s="24"/>
      <c r="AD100" s="24"/>
      <c r="AE100" s="24" t="s">
        <v>73</v>
      </c>
      <c r="AF100" s="24"/>
      <c r="AG100" s="24"/>
    </row>
    <row r="101" spans="1:39" ht="15" customHeight="1" x14ac:dyDescent="0.25">
      <c r="A101" s="24">
        <v>2014</v>
      </c>
      <c r="B101" s="47">
        <f>AVERAGE(E101,H101, W101,((Z101+AC101+AF101)/3))</f>
        <v>64.208333333333329</v>
      </c>
      <c r="C101" s="42"/>
      <c r="D101" s="24">
        <v>2014</v>
      </c>
      <c r="E101" s="40">
        <v>50</v>
      </c>
      <c r="F101" s="59" t="s">
        <v>247</v>
      </c>
      <c r="G101" s="24">
        <v>2014</v>
      </c>
      <c r="H101" s="42">
        <f>AVERAGE(K101,N101,Q101,T101)</f>
        <v>62.5</v>
      </c>
      <c r="I101" s="14"/>
      <c r="J101" s="24">
        <v>2014</v>
      </c>
      <c r="K101" s="56">
        <v>100</v>
      </c>
      <c r="L101" s="85" t="s">
        <v>325</v>
      </c>
      <c r="M101" s="24">
        <v>2014</v>
      </c>
      <c r="N101" s="56">
        <v>50</v>
      </c>
      <c r="O101" s="59" t="s">
        <v>246</v>
      </c>
      <c r="P101" s="24">
        <v>2014</v>
      </c>
      <c r="Q101" s="56">
        <v>50</v>
      </c>
      <c r="R101" s="59" t="s">
        <v>245</v>
      </c>
      <c r="S101" s="24">
        <v>2014</v>
      </c>
      <c r="T101" s="56">
        <v>50</v>
      </c>
      <c r="U101" s="59" t="s">
        <v>244</v>
      </c>
      <c r="V101" s="24">
        <v>2014</v>
      </c>
      <c r="W101" s="42">
        <v>100</v>
      </c>
      <c r="X101" s="14" t="s">
        <v>410</v>
      </c>
      <c r="Y101" s="24">
        <v>2014</v>
      </c>
      <c r="Z101" s="40">
        <v>50</v>
      </c>
      <c r="AA101" s="59" t="s">
        <v>243</v>
      </c>
      <c r="AB101" s="24">
        <v>2014</v>
      </c>
      <c r="AC101" s="56">
        <v>33</v>
      </c>
      <c r="AD101" s="86" t="s">
        <v>411</v>
      </c>
      <c r="AE101" s="24">
        <v>2014</v>
      </c>
      <c r="AF101" s="40">
        <v>50</v>
      </c>
      <c r="AG101" s="11" t="s">
        <v>242</v>
      </c>
    </row>
    <row r="102" spans="1:39" ht="15" customHeight="1" x14ac:dyDescent="0.25">
      <c r="A102" s="24">
        <v>2015</v>
      </c>
      <c r="B102" s="47">
        <f t="shared" ref="B102:B106" si="12">AVERAGE(E102,H102, W102,((Z102+AC102+AF102)/3))</f>
        <v>64.208333333333329</v>
      </c>
      <c r="C102" s="42"/>
      <c r="D102" s="24">
        <v>2015</v>
      </c>
      <c r="E102" s="42">
        <v>50</v>
      </c>
      <c r="F102" s="14"/>
      <c r="G102" s="24">
        <v>2015</v>
      </c>
      <c r="H102" s="42">
        <f t="shared" ref="H102:H106" si="13">AVERAGE(K102,N102,Q102,T102)</f>
        <v>62.5</v>
      </c>
      <c r="I102" s="14"/>
      <c r="J102" s="24">
        <v>2015</v>
      </c>
      <c r="K102" s="56">
        <v>100</v>
      </c>
      <c r="L102" s="14"/>
      <c r="M102" s="24">
        <v>2015</v>
      </c>
      <c r="N102" s="56">
        <v>50</v>
      </c>
      <c r="O102" s="14"/>
      <c r="P102" s="24">
        <v>2015</v>
      </c>
      <c r="Q102" s="56">
        <v>50</v>
      </c>
      <c r="R102" s="14"/>
      <c r="S102" s="24">
        <v>2015</v>
      </c>
      <c r="T102" s="56">
        <v>50</v>
      </c>
      <c r="U102" s="14"/>
      <c r="V102" s="24">
        <v>2015</v>
      </c>
      <c r="W102" s="42">
        <v>100</v>
      </c>
      <c r="X102" s="14"/>
      <c r="Y102" s="24">
        <v>2015</v>
      </c>
      <c r="Z102" s="40">
        <v>50</v>
      </c>
      <c r="AA102" s="14"/>
      <c r="AB102" s="24">
        <v>2015</v>
      </c>
      <c r="AC102" s="56">
        <v>33</v>
      </c>
      <c r="AD102" s="14"/>
      <c r="AE102" s="24">
        <v>2015</v>
      </c>
      <c r="AF102" s="42">
        <v>50</v>
      </c>
      <c r="AG102" s="12"/>
    </row>
    <row r="103" spans="1:39" ht="15" customHeight="1" x14ac:dyDescent="0.25">
      <c r="A103" s="24">
        <v>2016</v>
      </c>
      <c r="B103" s="47">
        <f t="shared" si="12"/>
        <v>64.208333333333329</v>
      </c>
      <c r="C103" s="42"/>
      <c r="D103" s="24">
        <v>2016</v>
      </c>
      <c r="E103" s="42">
        <v>50</v>
      </c>
      <c r="F103" s="14"/>
      <c r="G103" s="24">
        <v>2016</v>
      </c>
      <c r="H103" s="42">
        <f t="shared" si="13"/>
        <v>62.5</v>
      </c>
      <c r="I103" s="14"/>
      <c r="J103" s="24">
        <v>2016</v>
      </c>
      <c r="K103" s="56">
        <v>100</v>
      </c>
      <c r="L103" s="14"/>
      <c r="M103" s="24">
        <v>2016</v>
      </c>
      <c r="N103" s="56">
        <v>50</v>
      </c>
      <c r="O103" s="14"/>
      <c r="P103" s="24">
        <v>2016</v>
      </c>
      <c r="Q103" s="56">
        <v>50</v>
      </c>
      <c r="R103" s="14"/>
      <c r="S103" s="24">
        <v>2016</v>
      </c>
      <c r="T103" s="56">
        <v>50</v>
      </c>
      <c r="U103" s="14"/>
      <c r="V103" s="24">
        <v>2016</v>
      </c>
      <c r="W103" s="42">
        <v>100</v>
      </c>
      <c r="X103" s="14"/>
      <c r="Y103" s="24">
        <v>2016</v>
      </c>
      <c r="Z103" s="40">
        <v>50</v>
      </c>
      <c r="AA103" s="14"/>
      <c r="AB103" s="24">
        <v>2016</v>
      </c>
      <c r="AC103" s="56">
        <v>33</v>
      </c>
      <c r="AD103" s="14"/>
      <c r="AE103" s="24">
        <v>2016</v>
      </c>
      <c r="AF103" s="42">
        <v>50</v>
      </c>
      <c r="AG103" s="12"/>
    </row>
    <row r="104" spans="1:39" ht="15" customHeight="1" x14ac:dyDescent="0.25">
      <c r="A104" s="24">
        <v>2017</v>
      </c>
      <c r="B104" s="47">
        <f t="shared" si="12"/>
        <v>64.208333333333329</v>
      </c>
      <c r="C104" s="42"/>
      <c r="D104" s="24">
        <v>2017</v>
      </c>
      <c r="E104" s="42">
        <v>50</v>
      </c>
      <c r="F104" s="14"/>
      <c r="G104" s="24">
        <v>2017</v>
      </c>
      <c r="H104" s="42">
        <f t="shared" si="13"/>
        <v>62.5</v>
      </c>
      <c r="I104" s="14"/>
      <c r="J104" s="24">
        <v>2017</v>
      </c>
      <c r="K104" s="56">
        <v>100</v>
      </c>
      <c r="L104" s="14"/>
      <c r="M104" s="24">
        <v>2017</v>
      </c>
      <c r="N104" s="56">
        <v>50</v>
      </c>
      <c r="O104" s="14"/>
      <c r="P104" s="24">
        <v>2017</v>
      </c>
      <c r="Q104" s="56">
        <v>50</v>
      </c>
      <c r="R104" s="14"/>
      <c r="S104" s="24">
        <v>2017</v>
      </c>
      <c r="T104" s="56">
        <v>50</v>
      </c>
      <c r="U104" s="14"/>
      <c r="V104" s="24">
        <v>2017</v>
      </c>
      <c r="W104" s="42">
        <v>100</v>
      </c>
      <c r="X104" s="14"/>
      <c r="Y104" s="24">
        <v>2017</v>
      </c>
      <c r="Z104" s="40">
        <v>50</v>
      </c>
      <c r="AA104" s="14"/>
      <c r="AB104" s="24">
        <v>2017</v>
      </c>
      <c r="AC104" s="56">
        <v>33</v>
      </c>
      <c r="AD104" s="14"/>
      <c r="AE104" s="24">
        <v>2017</v>
      </c>
      <c r="AF104" s="42">
        <v>50</v>
      </c>
      <c r="AG104" s="12"/>
    </row>
    <row r="105" spans="1:39" ht="15" customHeight="1" x14ac:dyDescent="0.25">
      <c r="A105" s="24">
        <v>2018</v>
      </c>
      <c r="B105" s="47">
        <f t="shared" si="12"/>
        <v>64.208333333333329</v>
      </c>
      <c r="C105" s="42"/>
      <c r="D105" s="24">
        <v>2018</v>
      </c>
      <c r="E105" s="42">
        <v>50</v>
      </c>
      <c r="F105" s="14" t="s">
        <v>241</v>
      </c>
      <c r="G105" s="24">
        <v>2018</v>
      </c>
      <c r="H105" s="42">
        <f t="shared" si="13"/>
        <v>62.5</v>
      </c>
      <c r="I105" s="14"/>
      <c r="J105" s="24">
        <v>2018</v>
      </c>
      <c r="K105" s="56">
        <v>100</v>
      </c>
      <c r="L105" s="14"/>
      <c r="M105" s="24">
        <v>2018</v>
      </c>
      <c r="N105" s="56">
        <v>50</v>
      </c>
      <c r="O105" s="14" t="s">
        <v>241</v>
      </c>
      <c r="P105" s="24">
        <v>2018</v>
      </c>
      <c r="Q105" s="56">
        <v>50</v>
      </c>
      <c r="R105" s="14" t="s">
        <v>241</v>
      </c>
      <c r="S105" s="24">
        <v>2018</v>
      </c>
      <c r="T105" s="56">
        <v>50</v>
      </c>
      <c r="U105" s="14" t="s">
        <v>241</v>
      </c>
      <c r="V105" s="24">
        <v>2018</v>
      </c>
      <c r="W105" s="42">
        <v>100</v>
      </c>
      <c r="X105" s="14"/>
      <c r="Y105" s="24">
        <v>2018</v>
      </c>
      <c r="Z105" s="42">
        <v>50</v>
      </c>
      <c r="AA105" s="14" t="s">
        <v>241</v>
      </c>
      <c r="AB105" s="24">
        <v>2018</v>
      </c>
      <c r="AC105" s="56">
        <v>33</v>
      </c>
      <c r="AD105" s="14"/>
      <c r="AE105" s="24">
        <v>2018</v>
      </c>
      <c r="AF105" s="42">
        <v>50</v>
      </c>
      <c r="AG105" s="12"/>
    </row>
    <row r="106" spans="1:39" ht="15" customHeight="1" x14ac:dyDescent="0.25">
      <c r="A106" s="24">
        <v>2019</v>
      </c>
      <c r="B106" s="47">
        <f t="shared" si="12"/>
        <v>64.208333333333329</v>
      </c>
      <c r="C106" s="42"/>
      <c r="D106" s="24">
        <v>2019</v>
      </c>
      <c r="E106" s="42">
        <v>50</v>
      </c>
      <c r="F106" s="14"/>
      <c r="G106" s="24">
        <v>2019</v>
      </c>
      <c r="H106" s="42">
        <f t="shared" si="13"/>
        <v>62.5</v>
      </c>
      <c r="I106" s="14"/>
      <c r="J106" s="24">
        <v>2019</v>
      </c>
      <c r="K106" s="56">
        <v>100</v>
      </c>
      <c r="L106" s="14"/>
      <c r="M106" s="24">
        <v>2019</v>
      </c>
      <c r="N106" s="56">
        <v>50</v>
      </c>
      <c r="O106" s="14"/>
      <c r="P106" s="24">
        <v>2019</v>
      </c>
      <c r="Q106" s="56">
        <v>50</v>
      </c>
      <c r="R106" s="14"/>
      <c r="S106" s="24">
        <v>2019</v>
      </c>
      <c r="T106" s="56">
        <v>50</v>
      </c>
      <c r="U106" s="14"/>
      <c r="V106" s="24">
        <v>2019</v>
      </c>
      <c r="W106" s="42">
        <v>100</v>
      </c>
      <c r="X106" s="14"/>
      <c r="Y106" s="24">
        <v>2019</v>
      </c>
      <c r="Z106" s="42">
        <v>50</v>
      </c>
      <c r="AA106" s="14"/>
      <c r="AB106" s="24">
        <v>2019</v>
      </c>
      <c r="AC106" s="56">
        <v>33</v>
      </c>
      <c r="AD106" s="14"/>
      <c r="AE106" s="24">
        <v>2019</v>
      </c>
      <c r="AF106" s="42">
        <v>50</v>
      </c>
      <c r="AG106" s="12"/>
    </row>
    <row r="107" spans="1:39" ht="15" customHeight="1" x14ac:dyDescent="0.25">
      <c r="AD107" s="16"/>
    </row>
    <row r="108" spans="1:39" ht="27.75" customHeight="1" x14ac:dyDescent="0.25">
      <c r="A108" s="37" t="s">
        <v>111</v>
      </c>
      <c r="B108" s="20" t="s">
        <v>110</v>
      </c>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c r="AM108" s="20"/>
    </row>
    <row r="109" spans="1:39" ht="15" customHeight="1" x14ac:dyDescent="0.25">
      <c r="A109" s="37" t="s">
        <v>103</v>
      </c>
      <c r="B109" s="21" t="s">
        <v>70</v>
      </c>
      <c r="C109" s="21"/>
      <c r="D109" s="37" t="s">
        <v>103</v>
      </c>
      <c r="E109" s="22" t="s">
        <v>109</v>
      </c>
      <c r="F109" s="22"/>
      <c r="G109" s="37" t="s">
        <v>103</v>
      </c>
      <c r="H109" s="22">
        <v>148</v>
      </c>
      <c r="I109" s="22"/>
      <c r="J109" s="37" t="s">
        <v>103</v>
      </c>
      <c r="K109" s="22" t="s">
        <v>108</v>
      </c>
      <c r="L109" s="22"/>
      <c r="M109" s="37" t="s">
        <v>103</v>
      </c>
      <c r="N109" s="22">
        <v>149</v>
      </c>
      <c r="O109" s="22"/>
      <c r="P109" s="37" t="s">
        <v>103</v>
      </c>
      <c r="Q109" s="22" t="s">
        <v>107</v>
      </c>
      <c r="R109" s="22"/>
      <c r="S109" s="37" t="s">
        <v>103</v>
      </c>
      <c r="T109" s="22">
        <v>150</v>
      </c>
      <c r="U109" s="22"/>
      <c r="V109" s="37" t="s">
        <v>103</v>
      </c>
      <c r="W109" s="22" t="s">
        <v>106</v>
      </c>
      <c r="X109" s="22"/>
      <c r="Y109" s="37" t="s">
        <v>103</v>
      </c>
      <c r="Z109" s="22" t="s">
        <v>105</v>
      </c>
      <c r="AA109" s="22"/>
      <c r="AB109" s="37" t="s">
        <v>103</v>
      </c>
      <c r="AC109" s="22" t="s">
        <v>104</v>
      </c>
      <c r="AD109" s="22"/>
      <c r="AE109" s="37" t="s">
        <v>103</v>
      </c>
      <c r="AF109" s="22">
        <v>159</v>
      </c>
      <c r="AG109" s="22"/>
      <c r="AH109" s="37" t="s">
        <v>103</v>
      </c>
      <c r="AI109" s="22">
        <v>163</v>
      </c>
      <c r="AJ109" s="22"/>
      <c r="AK109" s="37" t="s">
        <v>103</v>
      </c>
      <c r="AL109" s="22">
        <v>165</v>
      </c>
      <c r="AM109" s="22"/>
    </row>
    <row r="110" spans="1:39" ht="15" customHeight="1" x14ac:dyDescent="0.25">
      <c r="A110" s="37" t="s">
        <v>102</v>
      </c>
      <c r="B110" s="24"/>
      <c r="C110" s="24"/>
      <c r="D110" s="37" t="s">
        <v>102</v>
      </c>
      <c r="E110" s="25"/>
      <c r="F110" s="25"/>
      <c r="G110" s="37" t="s">
        <v>102</v>
      </c>
      <c r="H110" s="25"/>
      <c r="I110" s="25"/>
      <c r="J110" s="37" t="s">
        <v>102</v>
      </c>
      <c r="K110" s="25"/>
      <c r="L110" s="25"/>
      <c r="M110" s="37" t="s">
        <v>102</v>
      </c>
      <c r="N110" s="25"/>
      <c r="O110" s="25"/>
      <c r="P110" s="37" t="s">
        <v>102</v>
      </c>
      <c r="Q110" s="25"/>
      <c r="R110" s="25"/>
      <c r="S110" s="37" t="s">
        <v>102</v>
      </c>
      <c r="T110" s="25"/>
      <c r="U110" s="25"/>
      <c r="V110" s="37" t="s">
        <v>102</v>
      </c>
      <c r="W110" s="25"/>
      <c r="X110" s="25"/>
      <c r="Y110" s="37" t="s">
        <v>102</v>
      </c>
      <c r="Z110" s="25"/>
      <c r="AA110" s="25"/>
      <c r="AB110" s="37" t="s">
        <v>102</v>
      </c>
      <c r="AC110" s="25"/>
      <c r="AD110" s="25"/>
      <c r="AE110" s="37" t="s">
        <v>102</v>
      </c>
      <c r="AF110" s="25"/>
      <c r="AG110" s="25"/>
      <c r="AH110" s="37" t="s">
        <v>102</v>
      </c>
      <c r="AI110" s="25"/>
      <c r="AJ110" s="25"/>
      <c r="AK110" s="37" t="s">
        <v>102</v>
      </c>
      <c r="AL110" s="25"/>
      <c r="AM110" s="25"/>
    </row>
    <row r="111" spans="1:39" ht="15" customHeight="1" x14ac:dyDescent="0.25">
      <c r="A111" s="24" t="s">
        <v>89</v>
      </c>
      <c r="B111" s="27" t="s">
        <v>101</v>
      </c>
      <c r="C111" s="27"/>
      <c r="D111" s="24" t="s">
        <v>89</v>
      </c>
      <c r="E111" s="27" t="s">
        <v>100</v>
      </c>
      <c r="F111" s="27"/>
      <c r="G111" s="24" t="s">
        <v>89</v>
      </c>
      <c r="H111" s="27" t="s">
        <v>99</v>
      </c>
      <c r="I111" s="27"/>
      <c r="J111" s="24" t="s">
        <v>89</v>
      </c>
      <c r="K111" s="27" t="s">
        <v>98</v>
      </c>
      <c r="L111" s="27"/>
      <c r="M111" s="24" t="s">
        <v>89</v>
      </c>
      <c r="N111" s="27" t="s">
        <v>97</v>
      </c>
      <c r="O111" s="27"/>
      <c r="P111" s="24" t="s">
        <v>89</v>
      </c>
      <c r="Q111" s="27" t="s">
        <v>96</v>
      </c>
      <c r="R111" s="27"/>
      <c r="S111" s="24" t="s">
        <v>89</v>
      </c>
      <c r="T111" s="27" t="s">
        <v>95</v>
      </c>
      <c r="U111" s="27"/>
      <c r="V111" s="24" t="s">
        <v>89</v>
      </c>
      <c r="W111" s="27" t="s">
        <v>94</v>
      </c>
      <c r="X111" s="27"/>
      <c r="Y111" s="24" t="s">
        <v>89</v>
      </c>
      <c r="Z111" s="27" t="s">
        <v>93</v>
      </c>
      <c r="AA111" s="27"/>
      <c r="AB111" s="24" t="s">
        <v>89</v>
      </c>
      <c r="AC111" s="27" t="s">
        <v>92</v>
      </c>
      <c r="AD111" s="27"/>
      <c r="AE111" s="24" t="s">
        <v>89</v>
      </c>
      <c r="AF111" s="27" t="s">
        <v>91</v>
      </c>
      <c r="AG111" s="27"/>
      <c r="AH111" s="24" t="s">
        <v>89</v>
      </c>
      <c r="AI111" s="27" t="s">
        <v>90</v>
      </c>
      <c r="AJ111" s="27"/>
      <c r="AK111" s="24" t="s">
        <v>89</v>
      </c>
      <c r="AL111" s="27" t="s">
        <v>88</v>
      </c>
      <c r="AM111" s="27"/>
    </row>
    <row r="112" spans="1:39" ht="15" customHeight="1" x14ac:dyDescent="0.25">
      <c r="A112" s="24" t="s">
        <v>79</v>
      </c>
      <c r="B112" s="27" t="s">
        <v>87</v>
      </c>
      <c r="C112" s="27"/>
      <c r="D112" s="24" t="s">
        <v>79</v>
      </c>
      <c r="E112" s="36" t="s">
        <v>86</v>
      </c>
      <c r="F112" s="36"/>
      <c r="G112" s="24" t="s">
        <v>79</v>
      </c>
      <c r="H112" s="36" t="s">
        <v>83</v>
      </c>
      <c r="I112" s="36"/>
      <c r="J112" s="24" t="s">
        <v>79</v>
      </c>
      <c r="K112" s="36" t="s">
        <v>85</v>
      </c>
      <c r="L112" s="36"/>
      <c r="M112" s="24" t="s">
        <v>79</v>
      </c>
      <c r="N112" s="36" t="s">
        <v>83</v>
      </c>
      <c r="O112" s="36"/>
      <c r="P112" s="24" t="s">
        <v>79</v>
      </c>
      <c r="Q112" s="36" t="s">
        <v>84</v>
      </c>
      <c r="R112" s="36"/>
      <c r="S112" s="24" t="s">
        <v>79</v>
      </c>
      <c r="T112" s="36" t="s">
        <v>83</v>
      </c>
      <c r="U112" s="36"/>
      <c r="V112" s="24" t="s">
        <v>79</v>
      </c>
      <c r="W112" s="35" t="s">
        <v>297</v>
      </c>
      <c r="X112" s="35"/>
      <c r="Y112" s="24" t="s">
        <v>79</v>
      </c>
      <c r="Z112" s="35" t="s">
        <v>343</v>
      </c>
      <c r="AA112" s="35"/>
      <c r="AB112" s="24" t="s">
        <v>79</v>
      </c>
      <c r="AC112" s="35" t="s">
        <v>82</v>
      </c>
      <c r="AD112" s="35"/>
      <c r="AE112" s="24" t="s">
        <v>79</v>
      </c>
      <c r="AF112" s="35" t="s">
        <v>81</v>
      </c>
      <c r="AG112" s="35"/>
      <c r="AH112" s="24" t="s">
        <v>79</v>
      </c>
      <c r="AI112" s="35" t="s">
        <v>80</v>
      </c>
      <c r="AJ112" s="35"/>
      <c r="AK112" s="24" t="s">
        <v>79</v>
      </c>
      <c r="AL112" s="35" t="s">
        <v>78</v>
      </c>
      <c r="AM112" s="35"/>
    </row>
    <row r="113" spans="1:39" ht="15" customHeight="1" x14ac:dyDescent="0.25">
      <c r="A113" s="24" t="s">
        <v>76</v>
      </c>
      <c r="B113" s="35" t="s">
        <v>77</v>
      </c>
      <c r="C113" s="35"/>
      <c r="D113" s="24" t="s">
        <v>76</v>
      </c>
      <c r="E113" s="35" t="s">
        <v>412</v>
      </c>
      <c r="F113" s="35"/>
      <c r="G113" s="24" t="s">
        <v>76</v>
      </c>
      <c r="H113" s="35" t="s">
        <v>413</v>
      </c>
      <c r="I113" s="35"/>
      <c r="J113" s="24" t="s">
        <v>76</v>
      </c>
      <c r="K113" s="35" t="s">
        <v>414</v>
      </c>
      <c r="L113" s="35"/>
      <c r="M113" s="24" t="s">
        <v>76</v>
      </c>
      <c r="N113" s="35" t="s">
        <v>413</v>
      </c>
      <c r="O113" s="35"/>
      <c r="P113" s="24" t="s">
        <v>76</v>
      </c>
      <c r="Q113" s="35" t="s">
        <v>414</v>
      </c>
      <c r="R113" s="35"/>
      <c r="S113" s="24" t="s">
        <v>76</v>
      </c>
      <c r="T113" s="35" t="s">
        <v>413</v>
      </c>
      <c r="U113" s="35"/>
      <c r="V113" s="24" t="s">
        <v>76</v>
      </c>
      <c r="W113" s="35" t="s">
        <v>415</v>
      </c>
      <c r="X113" s="35"/>
      <c r="Y113" s="24" t="s">
        <v>76</v>
      </c>
      <c r="Z113" s="35" t="s">
        <v>415</v>
      </c>
      <c r="AA113" s="35"/>
      <c r="AB113" s="24" t="s">
        <v>76</v>
      </c>
      <c r="AC113" s="35" t="s">
        <v>416</v>
      </c>
      <c r="AD113" s="35"/>
      <c r="AE113" s="24" t="s">
        <v>76</v>
      </c>
      <c r="AF113" s="35" t="s">
        <v>417</v>
      </c>
      <c r="AG113" s="35"/>
      <c r="AH113" s="24" t="s">
        <v>76</v>
      </c>
      <c r="AI113" s="35" t="s">
        <v>418</v>
      </c>
      <c r="AJ113" s="35"/>
      <c r="AK113" s="24" t="s">
        <v>76</v>
      </c>
      <c r="AL113" s="35" t="s">
        <v>238</v>
      </c>
      <c r="AM113" s="35"/>
    </row>
    <row r="114" spans="1:39" ht="15" customHeight="1" x14ac:dyDescent="0.25">
      <c r="A114" s="24" t="s">
        <v>0</v>
      </c>
      <c r="B114" s="55" t="s">
        <v>75</v>
      </c>
      <c r="C114" s="55" t="s">
        <v>74</v>
      </c>
      <c r="D114" s="24" t="s">
        <v>73</v>
      </c>
      <c r="E114" s="55" t="s">
        <v>72</v>
      </c>
      <c r="F114" s="55" t="s">
        <v>71</v>
      </c>
      <c r="G114" s="24" t="s">
        <v>73</v>
      </c>
      <c r="H114" s="55" t="s">
        <v>72</v>
      </c>
      <c r="I114" s="55" t="s">
        <v>71</v>
      </c>
      <c r="J114" s="24" t="s">
        <v>73</v>
      </c>
      <c r="K114" s="55" t="s">
        <v>72</v>
      </c>
      <c r="L114" s="55" t="s">
        <v>71</v>
      </c>
      <c r="M114" s="24" t="s">
        <v>73</v>
      </c>
      <c r="N114" s="55" t="s">
        <v>72</v>
      </c>
      <c r="O114" s="55" t="s">
        <v>71</v>
      </c>
      <c r="P114" s="24" t="s">
        <v>73</v>
      </c>
      <c r="Q114" s="55" t="s">
        <v>72</v>
      </c>
      <c r="R114" s="55" t="s">
        <v>71</v>
      </c>
      <c r="S114" s="24" t="s">
        <v>73</v>
      </c>
      <c r="T114" s="55" t="s">
        <v>72</v>
      </c>
      <c r="U114" s="55" t="s">
        <v>71</v>
      </c>
      <c r="V114" s="24" t="s">
        <v>73</v>
      </c>
      <c r="W114" s="55" t="s">
        <v>72</v>
      </c>
      <c r="X114" s="55" t="s">
        <v>71</v>
      </c>
      <c r="Y114" s="24" t="s">
        <v>73</v>
      </c>
      <c r="Z114" s="55" t="s">
        <v>72</v>
      </c>
      <c r="AA114" s="55" t="s">
        <v>71</v>
      </c>
      <c r="AB114" s="24" t="s">
        <v>73</v>
      </c>
      <c r="AC114" s="55" t="s">
        <v>72</v>
      </c>
      <c r="AD114" s="55" t="s">
        <v>71</v>
      </c>
      <c r="AE114" s="24" t="s">
        <v>73</v>
      </c>
      <c r="AF114" s="55" t="s">
        <v>72</v>
      </c>
      <c r="AG114" s="55" t="s">
        <v>71</v>
      </c>
      <c r="AH114" s="24" t="s">
        <v>73</v>
      </c>
      <c r="AI114" s="55" t="s">
        <v>72</v>
      </c>
      <c r="AJ114" s="55" t="s">
        <v>71</v>
      </c>
      <c r="AK114" s="24" t="s">
        <v>73</v>
      </c>
      <c r="AL114" s="55" t="s">
        <v>72</v>
      </c>
      <c r="AM114" s="55" t="s">
        <v>71</v>
      </c>
    </row>
    <row r="115" spans="1:39" ht="15" customHeight="1" x14ac:dyDescent="0.25">
      <c r="A115" s="24">
        <v>2014</v>
      </c>
      <c r="B115" s="47">
        <f>AVERAGE((E115+K115+Q115)/3+(H115+N115+T115)/3+W115+Z115+AC115+AF115+AI115+AL115)/8</f>
        <v>54.25</v>
      </c>
      <c r="C115" s="48"/>
      <c r="D115" s="24">
        <v>2014</v>
      </c>
      <c r="E115" s="64">
        <v>50</v>
      </c>
      <c r="F115" s="87" t="s">
        <v>326</v>
      </c>
      <c r="G115" s="26">
        <v>2014</v>
      </c>
      <c r="H115" s="64">
        <v>50</v>
      </c>
      <c r="I115" s="14" t="s">
        <v>327</v>
      </c>
      <c r="J115" s="26">
        <v>2014</v>
      </c>
      <c r="K115" s="64">
        <v>50</v>
      </c>
      <c r="L115" s="14" t="s">
        <v>328</v>
      </c>
      <c r="M115" s="26">
        <v>2014</v>
      </c>
      <c r="N115" s="48">
        <v>100</v>
      </c>
      <c r="O115" s="14"/>
      <c r="P115" s="26">
        <v>2014</v>
      </c>
      <c r="Q115" s="64">
        <v>0</v>
      </c>
      <c r="R115" s="14" t="s">
        <v>329</v>
      </c>
      <c r="S115" s="26">
        <v>2014</v>
      </c>
      <c r="T115" s="48">
        <v>50</v>
      </c>
      <c r="U115" s="14" t="s">
        <v>327</v>
      </c>
      <c r="V115" s="26">
        <v>2014</v>
      </c>
      <c r="W115" s="75">
        <v>67</v>
      </c>
      <c r="X115" s="14">
        <v>0</v>
      </c>
      <c r="Y115" s="26">
        <v>2014</v>
      </c>
      <c r="Z115" s="75">
        <v>67</v>
      </c>
      <c r="AA115" s="14">
        <v>0</v>
      </c>
      <c r="AB115" s="26">
        <v>2014</v>
      </c>
      <c r="AC115" s="48">
        <v>50</v>
      </c>
      <c r="AD115" s="14" t="s">
        <v>330</v>
      </c>
      <c r="AE115" s="26">
        <v>2014</v>
      </c>
      <c r="AF115" s="48">
        <v>50</v>
      </c>
      <c r="AG115" s="87" t="s">
        <v>331</v>
      </c>
      <c r="AH115" s="26">
        <v>2014</v>
      </c>
      <c r="AI115" s="48">
        <v>100</v>
      </c>
      <c r="AJ115" s="14" t="s">
        <v>332</v>
      </c>
      <c r="AK115" s="26">
        <v>2014</v>
      </c>
      <c r="AL115" s="48">
        <v>0</v>
      </c>
      <c r="AM115" s="12" t="s">
        <v>333</v>
      </c>
    </row>
    <row r="116" spans="1:39" ht="15" customHeight="1" x14ac:dyDescent="0.25">
      <c r="A116" s="24">
        <v>2015</v>
      </c>
      <c r="B116" s="47"/>
      <c r="C116" s="42"/>
      <c r="D116" s="24">
        <v>2015</v>
      </c>
      <c r="E116" s="42"/>
      <c r="F116" s="12"/>
      <c r="G116" s="24">
        <v>2015</v>
      </c>
      <c r="H116" s="76"/>
      <c r="I116" s="11"/>
      <c r="J116" s="24">
        <v>2015</v>
      </c>
      <c r="K116" s="42"/>
      <c r="L116" s="12"/>
      <c r="M116" s="24">
        <v>2015</v>
      </c>
      <c r="N116" s="42"/>
      <c r="O116" s="12"/>
      <c r="P116" s="24">
        <v>2015</v>
      </c>
      <c r="Q116" s="42"/>
      <c r="R116" s="12"/>
      <c r="S116" s="24">
        <v>2015</v>
      </c>
      <c r="T116" s="76"/>
      <c r="U116" s="11"/>
      <c r="V116" s="24">
        <v>2015</v>
      </c>
      <c r="W116" s="42"/>
      <c r="X116" s="12"/>
      <c r="Y116" s="24">
        <v>2015</v>
      </c>
      <c r="Z116" s="42"/>
      <c r="AA116" s="12"/>
      <c r="AB116" s="24">
        <v>2015</v>
      </c>
      <c r="AC116" s="42"/>
      <c r="AD116" s="12"/>
      <c r="AE116" s="24">
        <v>2015</v>
      </c>
      <c r="AF116" s="42"/>
      <c r="AG116" s="12"/>
      <c r="AH116" s="24">
        <v>2015</v>
      </c>
      <c r="AI116" s="42"/>
      <c r="AJ116" s="12"/>
      <c r="AK116" s="24">
        <v>2015</v>
      </c>
      <c r="AL116" s="42"/>
      <c r="AM116" s="12"/>
    </row>
    <row r="117" spans="1:39" ht="15" customHeight="1" x14ac:dyDescent="0.25">
      <c r="A117" s="24">
        <v>2016</v>
      </c>
      <c r="B117" s="47"/>
      <c r="C117" s="42"/>
      <c r="D117" s="24">
        <v>2016</v>
      </c>
      <c r="E117" s="42"/>
      <c r="F117" s="12"/>
      <c r="G117" s="24">
        <v>2016</v>
      </c>
      <c r="H117" s="76"/>
      <c r="I117" s="11"/>
      <c r="J117" s="24">
        <v>2016</v>
      </c>
      <c r="K117" s="42"/>
      <c r="L117" s="12"/>
      <c r="M117" s="24">
        <v>2016</v>
      </c>
      <c r="N117" s="42"/>
      <c r="O117" s="12"/>
      <c r="P117" s="24">
        <v>2016</v>
      </c>
      <c r="Q117" s="42"/>
      <c r="R117" s="12"/>
      <c r="S117" s="24">
        <v>2016</v>
      </c>
      <c r="T117" s="76"/>
      <c r="U117" s="11"/>
      <c r="V117" s="24">
        <v>2016</v>
      </c>
      <c r="W117" s="42"/>
      <c r="X117" s="12"/>
      <c r="Y117" s="24">
        <v>2016</v>
      </c>
      <c r="Z117" s="42"/>
      <c r="AA117" s="12"/>
      <c r="AB117" s="24">
        <v>2016</v>
      </c>
      <c r="AC117" s="42"/>
      <c r="AD117" s="12"/>
      <c r="AE117" s="24">
        <v>2016</v>
      </c>
      <c r="AF117" s="42"/>
      <c r="AG117" s="12"/>
      <c r="AH117" s="24">
        <v>2016</v>
      </c>
      <c r="AI117" s="42"/>
      <c r="AJ117" s="12"/>
      <c r="AK117" s="24">
        <v>2016</v>
      </c>
      <c r="AL117" s="42"/>
      <c r="AM117" s="12"/>
    </row>
    <row r="118" spans="1:39" ht="15" customHeight="1" x14ac:dyDescent="0.25">
      <c r="A118" s="24">
        <v>2017</v>
      </c>
      <c r="B118" s="47"/>
      <c r="C118" s="42"/>
      <c r="D118" s="24">
        <v>2017</v>
      </c>
      <c r="E118" s="42"/>
      <c r="F118" s="12"/>
      <c r="G118" s="24">
        <v>2017</v>
      </c>
      <c r="H118" s="76"/>
      <c r="I118" s="11"/>
      <c r="J118" s="24">
        <v>2017</v>
      </c>
      <c r="K118" s="42"/>
      <c r="L118" s="12"/>
      <c r="M118" s="24">
        <v>2017</v>
      </c>
      <c r="N118" s="42"/>
      <c r="O118" s="12"/>
      <c r="P118" s="24">
        <v>2017</v>
      </c>
      <c r="Q118" s="42"/>
      <c r="R118" s="12"/>
      <c r="S118" s="24">
        <v>2017</v>
      </c>
      <c r="T118" s="76"/>
      <c r="U118" s="11"/>
      <c r="V118" s="24">
        <v>2017</v>
      </c>
      <c r="W118" s="42"/>
      <c r="X118" s="12"/>
      <c r="Y118" s="24">
        <v>2017</v>
      </c>
      <c r="Z118" s="42"/>
      <c r="AA118" s="12"/>
      <c r="AB118" s="24">
        <v>2017</v>
      </c>
      <c r="AC118" s="42"/>
      <c r="AD118" s="12"/>
      <c r="AE118" s="24">
        <v>2017</v>
      </c>
      <c r="AF118" s="42"/>
      <c r="AG118" s="12"/>
      <c r="AH118" s="24">
        <v>2017</v>
      </c>
      <c r="AI118" s="42"/>
      <c r="AJ118" s="12"/>
      <c r="AK118" s="24">
        <v>2017</v>
      </c>
      <c r="AL118" s="42"/>
      <c r="AM118" s="12"/>
    </row>
    <row r="119" spans="1:39" ht="15" customHeight="1" x14ac:dyDescent="0.25">
      <c r="A119" s="24">
        <v>2018</v>
      </c>
      <c r="B119" s="47"/>
      <c r="C119" s="42"/>
      <c r="D119" s="24">
        <v>2018</v>
      </c>
      <c r="E119" s="42"/>
      <c r="F119" s="12"/>
      <c r="G119" s="24">
        <v>2018</v>
      </c>
      <c r="H119" s="76"/>
      <c r="I119" s="11"/>
      <c r="J119" s="24">
        <v>2018</v>
      </c>
      <c r="K119" s="42"/>
      <c r="L119" s="12"/>
      <c r="M119" s="24">
        <v>2018</v>
      </c>
      <c r="N119" s="42"/>
      <c r="O119" s="12"/>
      <c r="P119" s="24">
        <v>2018</v>
      </c>
      <c r="Q119" s="42"/>
      <c r="R119" s="12"/>
      <c r="S119" s="24">
        <v>2018</v>
      </c>
      <c r="T119" s="76"/>
      <c r="U119" s="11"/>
      <c r="V119" s="24">
        <v>2018</v>
      </c>
      <c r="W119" s="42"/>
      <c r="X119" s="12"/>
      <c r="Y119" s="24">
        <v>2018</v>
      </c>
      <c r="Z119" s="42"/>
      <c r="AA119" s="12"/>
      <c r="AB119" s="24">
        <v>2018</v>
      </c>
      <c r="AC119" s="42"/>
      <c r="AD119" s="12"/>
      <c r="AE119" s="24">
        <v>2018</v>
      </c>
      <c r="AF119" s="42"/>
      <c r="AG119" s="12"/>
      <c r="AH119" s="24">
        <v>2018</v>
      </c>
      <c r="AI119" s="42"/>
      <c r="AJ119" s="12"/>
      <c r="AK119" s="24">
        <v>2018</v>
      </c>
      <c r="AL119" s="42"/>
      <c r="AM119" s="12"/>
    </row>
    <row r="120" spans="1:39" ht="15" customHeight="1" x14ac:dyDescent="0.25">
      <c r="A120" s="24">
        <v>2019</v>
      </c>
      <c r="B120" s="47">
        <f>AVERAGE((E120+K120+Q120)/3+(H120+N120+T120)/3+W120+Z120+AC120+AF120+AI120+AL120)/8</f>
        <v>60.5</v>
      </c>
      <c r="C120" s="42"/>
      <c r="D120" s="24">
        <v>2019</v>
      </c>
      <c r="E120" s="48">
        <v>50</v>
      </c>
      <c r="F120" s="78" t="s">
        <v>334</v>
      </c>
      <c r="G120" s="26">
        <v>2019</v>
      </c>
      <c r="H120" s="48">
        <v>50</v>
      </c>
      <c r="I120" s="78" t="s">
        <v>335</v>
      </c>
      <c r="J120" s="26">
        <v>2019</v>
      </c>
      <c r="K120" s="48">
        <v>50</v>
      </c>
      <c r="L120" s="14" t="s">
        <v>328</v>
      </c>
      <c r="M120" s="26">
        <v>2019</v>
      </c>
      <c r="N120" s="48">
        <v>100</v>
      </c>
      <c r="O120" s="14"/>
      <c r="P120" s="26">
        <v>2019</v>
      </c>
      <c r="Q120" s="48">
        <v>0</v>
      </c>
      <c r="R120" s="78" t="s">
        <v>336</v>
      </c>
      <c r="S120" s="26">
        <v>2019</v>
      </c>
      <c r="T120" s="48">
        <v>50</v>
      </c>
      <c r="U120" s="78" t="s">
        <v>337</v>
      </c>
      <c r="V120" s="26">
        <v>2019</v>
      </c>
      <c r="W120" s="48">
        <v>67</v>
      </c>
      <c r="X120" s="78" t="s">
        <v>338</v>
      </c>
      <c r="Y120" s="26">
        <v>2019</v>
      </c>
      <c r="Z120" s="48">
        <v>67</v>
      </c>
      <c r="AA120" s="78" t="s">
        <v>339</v>
      </c>
      <c r="AB120" s="26">
        <v>2019</v>
      </c>
      <c r="AC120" s="48">
        <v>50</v>
      </c>
      <c r="AD120" s="78" t="s">
        <v>340</v>
      </c>
      <c r="AE120" s="26">
        <v>2019</v>
      </c>
      <c r="AF120" s="75">
        <v>100</v>
      </c>
      <c r="AG120" s="78" t="s">
        <v>341</v>
      </c>
      <c r="AH120" s="26">
        <v>2019</v>
      </c>
      <c r="AI120" s="48">
        <v>100</v>
      </c>
      <c r="AJ120" s="78" t="s">
        <v>342</v>
      </c>
      <c r="AK120" s="26">
        <v>2019</v>
      </c>
      <c r="AL120" s="48">
        <v>0</v>
      </c>
      <c r="AM120" s="12" t="s">
        <v>333</v>
      </c>
    </row>
  </sheetData>
  <mergeCells count="390">
    <mergeCell ref="A1:D1"/>
    <mergeCell ref="B66:X66"/>
    <mergeCell ref="B11:C11"/>
    <mergeCell ref="E11:F11"/>
    <mergeCell ref="H11:I11"/>
    <mergeCell ref="K11:L11"/>
    <mergeCell ref="T12:U12"/>
    <mergeCell ref="W12:X12"/>
    <mergeCell ref="Z12:AA12"/>
    <mergeCell ref="T14:U14"/>
    <mergeCell ref="B14:C14"/>
    <mergeCell ref="W14:X14"/>
    <mergeCell ref="Z14:AA14"/>
    <mergeCell ref="B24:AJ24"/>
    <mergeCell ref="B25:C25"/>
    <mergeCell ref="E25:F25"/>
    <mergeCell ref="H25:I25"/>
    <mergeCell ref="K25:L25"/>
    <mergeCell ref="N25:O25"/>
    <mergeCell ref="Q25:R25"/>
    <mergeCell ref="T25:U25"/>
    <mergeCell ref="W25:X25"/>
    <mergeCell ref="B15:C15"/>
    <mergeCell ref="B27:C27"/>
    <mergeCell ref="AC11:AD11"/>
    <mergeCell ref="N11:O11"/>
    <mergeCell ref="Q11:R11"/>
    <mergeCell ref="T11:U11"/>
    <mergeCell ref="W11:X11"/>
    <mergeCell ref="Z11:AA11"/>
    <mergeCell ref="B10:AD10"/>
    <mergeCell ref="B13:C13"/>
    <mergeCell ref="E13:F13"/>
    <mergeCell ref="H13:I13"/>
    <mergeCell ref="K13:L13"/>
    <mergeCell ref="N13:O13"/>
    <mergeCell ref="Q13:R13"/>
    <mergeCell ref="T13:U13"/>
    <mergeCell ref="AC14:AD14"/>
    <mergeCell ref="E12:F12"/>
    <mergeCell ref="H12:I12"/>
    <mergeCell ref="K12:L12"/>
    <mergeCell ref="N12:O12"/>
    <mergeCell ref="Q12:R12"/>
    <mergeCell ref="W15:X15"/>
    <mergeCell ref="Z15:AA15"/>
    <mergeCell ref="AC13:AD13"/>
    <mergeCell ref="E14:F14"/>
    <mergeCell ref="H14:I14"/>
    <mergeCell ref="K14:L14"/>
    <mergeCell ref="N14:O14"/>
    <mergeCell ref="Q14:R14"/>
    <mergeCell ref="W13:X13"/>
    <mergeCell ref="Z13:AA13"/>
    <mergeCell ref="E15:F15"/>
    <mergeCell ref="H15:I15"/>
    <mergeCell ref="K15:L15"/>
    <mergeCell ref="AC15:AD15"/>
    <mergeCell ref="N15:O15"/>
    <mergeCell ref="Q15:R15"/>
    <mergeCell ref="T15:U15"/>
    <mergeCell ref="AU25:AV25"/>
    <mergeCell ref="AX25:AY25"/>
    <mergeCell ref="H26:I26"/>
    <mergeCell ref="K26:L26"/>
    <mergeCell ref="N26:O26"/>
    <mergeCell ref="Q26:R26"/>
    <mergeCell ref="T26:U26"/>
    <mergeCell ref="AL25:AM25"/>
    <mergeCell ref="AO25:AP25"/>
    <mergeCell ref="AC26:AD26"/>
    <mergeCell ref="AF26:AG26"/>
    <mergeCell ref="AI26:AJ26"/>
    <mergeCell ref="AL26:AM26"/>
    <mergeCell ref="AO26:AP26"/>
    <mergeCell ref="W26:X26"/>
    <mergeCell ref="Z26:AA26"/>
    <mergeCell ref="Z25:AA25"/>
    <mergeCell ref="AC25:AD25"/>
    <mergeCell ref="AF25:AG25"/>
    <mergeCell ref="AI25:AJ25"/>
    <mergeCell ref="E27:F27"/>
    <mergeCell ref="H27:I27"/>
    <mergeCell ref="K27:L27"/>
    <mergeCell ref="N27:O27"/>
    <mergeCell ref="AF27:AG27"/>
    <mergeCell ref="AO27:AP27"/>
    <mergeCell ref="AR27:AS27"/>
    <mergeCell ref="AR25:AS25"/>
    <mergeCell ref="AL29:AM29"/>
    <mergeCell ref="AO29:AP29"/>
    <mergeCell ref="AR29:AS29"/>
    <mergeCell ref="AU27:AV27"/>
    <mergeCell ref="AX27:AY27"/>
    <mergeCell ref="Q27:R27"/>
    <mergeCell ref="T27:U27"/>
    <mergeCell ref="W27:X27"/>
    <mergeCell ref="Z27:AA27"/>
    <mergeCell ref="AC27:AD27"/>
    <mergeCell ref="AC29:AD29"/>
    <mergeCell ref="AF29:AG29"/>
    <mergeCell ref="AU29:AV29"/>
    <mergeCell ref="AX29:AY29"/>
    <mergeCell ref="AL28:AM28"/>
    <mergeCell ref="AO28:AP28"/>
    <mergeCell ref="AR28:AS28"/>
    <mergeCell ref="AU28:AV28"/>
    <mergeCell ref="AX28:AY28"/>
    <mergeCell ref="AF28:AG28"/>
    <mergeCell ref="AI28:AJ28"/>
    <mergeCell ref="AI27:AJ27"/>
    <mergeCell ref="AL27:AM27"/>
    <mergeCell ref="W28:X28"/>
    <mergeCell ref="B29:C29"/>
    <mergeCell ref="W41:X41"/>
    <mergeCell ref="Z41:AA41"/>
    <mergeCell ref="B38:AJ38"/>
    <mergeCell ref="B28:C28"/>
    <mergeCell ref="E28:F28"/>
    <mergeCell ref="H28:I28"/>
    <mergeCell ref="K28:L28"/>
    <mergeCell ref="N28:O28"/>
    <mergeCell ref="Q28:R28"/>
    <mergeCell ref="T28:U28"/>
    <mergeCell ref="E29:F29"/>
    <mergeCell ref="H29:I29"/>
    <mergeCell ref="K29:L29"/>
    <mergeCell ref="N29:O29"/>
    <mergeCell ref="Q29:R29"/>
    <mergeCell ref="T29:U29"/>
    <mergeCell ref="W29:X29"/>
    <mergeCell ref="Z29:AA29"/>
    <mergeCell ref="AI29:AJ29"/>
    <mergeCell ref="Z28:AA28"/>
    <mergeCell ref="AC28:AD28"/>
    <mergeCell ref="H40:I40"/>
    <mergeCell ref="K40:L40"/>
    <mergeCell ref="N40:O40"/>
    <mergeCell ref="Q40:R40"/>
    <mergeCell ref="T40:U40"/>
    <mergeCell ref="W40:X40"/>
    <mergeCell ref="AF39:AG39"/>
    <mergeCell ref="B41:C41"/>
    <mergeCell ref="E41:F41"/>
    <mergeCell ref="H41:I41"/>
    <mergeCell ref="K41:L41"/>
    <mergeCell ref="N41:O41"/>
    <mergeCell ref="Q41:R41"/>
    <mergeCell ref="T41:U41"/>
    <mergeCell ref="B39:C39"/>
    <mergeCell ref="E39:F39"/>
    <mergeCell ref="H39:I39"/>
    <mergeCell ref="K39:L39"/>
    <mergeCell ref="N39:O39"/>
    <mergeCell ref="Q39:R39"/>
    <mergeCell ref="T39:U39"/>
    <mergeCell ref="W39:X39"/>
    <mergeCell ref="Z39:AA39"/>
    <mergeCell ref="AC42:AD42"/>
    <mergeCell ref="AF42:AG42"/>
    <mergeCell ref="AI42:AJ42"/>
    <mergeCell ref="AL42:AM42"/>
    <mergeCell ref="AI39:AJ39"/>
    <mergeCell ref="AL39:AM39"/>
    <mergeCell ref="AC40:AD40"/>
    <mergeCell ref="AI40:AJ40"/>
    <mergeCell ref="AC41:AD41"/>
    <mergeCell ref="AF41:AG41"/>
    <mergeCell ref="AI41:AJ41"/>
    <mergeCell ref="AL41:AM41"/>
    <mergeCell ref="AL40:AM40"/>
    <mergeCell ref="AC39:AD39"/>
    <mergeCell ref="B42:C42"/>
    <mergeCell ref="E42:F42"/>
    <mergeCell ref="H42:I42"/>
    <mergeCell ref="K42:L42"/>
    <mergeCell ref="N42:O42"/>
    <mergeCell ref="Q42:R42"/>
    <mergeCell ref="T42:U42"/>
    <mergeCell ref="W42:X42"/>
    <mergeCell ref="Z42:AA42"/>
    <mergeCell ref="B43:C43"/>
    <mergeCell ref="E43:F43"/>
    <mergeCell ref="H43:I43"/>
    <mergeCell ref="K43:L43"/>
    <mergeCell ref="N43:O43"/>
    <mergeCell ref="AF43:AG43"/>
    <mergeCell ref="AI43:AJ43"/>
    <mergeCell ref="AL43:AM43"/>
    <mergeCell ref="Q43:R43"/>
    <mergeCell ref="T43:U43"/>
    <mergeCell ref="W43:X43"/>
    <mergeCell ref="Z43:AA43"/>
    <mergeCell ref="AC43:AD43"/>
    <mergeCell ref="B52:R52"/>
    <mergeCell ref="E53:F53"/>
    <mergeCell ref="H53:I53"/>
    <mergeCell ref="K53:L53"/>
    <mergeCell ref="N53:O53"/>
    <mergeCell ref="Q53:R53"/>
    <mergeCell ref="B55:C55"/>
    <mergeCell ref="E55:F55"/>
    <mergeCell ref="N55:O55"/>
    <mergeCell ref="Q55:R55"/>
    <mergeCell ref="B56:C56"/>
    <mergeCell ref="E56:F56"/>
    <mergeCell ref="H56:I56"/>
    <mergeCell ref="K56:L56"/>
    <mergeCell ref="N56:O56"/>
    <mergeCell ref="Q56:R56"/>
    <mergeCell ref="E57:F57"/>
    <mergeCell ref="H57:I57"/>
    <mergeCell ref="K57:L57"/>
    <mergeCell ref="N57:O57"/>
    <mergeCell ref="Q57:R57"/>
    <mergeCell ref="B67:C67"/>
    <mergeCell ref="E67:F67"/>
    <mergeCell ref="H67:I67"/>
    <mergeCell ref="K67:L67"/>
    <mergeCell ref="N67:O67"/>
    <mergeCell ref="Q67:R67"/>
    <mergeCell ref="T67:U67"/>
    <mergeCell ref="W67:X67"/>
    <mergeCell ref="B69:C69"/>
    <mergeCell ref="E69:F69"/>
    <mergeCell ref="H69:I69"/>
    <mergeCell ref="K69:L69"/>
    <mergeCell ref="N69:O69"/>
    <mergeCell ref="Q69:R69"/>
    <mergeCell ref="T69:U69"/>
    <mergeCell ref="W69:X69"/>
    <mergeCell ref="B70:C70"/>
    <mergeCell ref="E70:F70"/>
    <mergeCell ref="H70:I70"/>
    <mergeCell ref="K70:L70"/>
    <mergeCell ref="N70:O70"/>
    <mergeCell ref="Q70:R70"/>
    <mergeCell ref="T70:U70"/>
    <mergeCell ref="W70:X70"/>
    <mergeCell ref="E71:F71"/>
    <mergeCell ref="H71:I71"/>
    <mergeCell ref="K71:L71"/>
    <mergeCell ref="N71:O71"/>
    <mergeCell ref="Q71:R71"/>
    <mergeCell ref="T71:U71"/>
    <mergeCell ref="W71:X71"/>
    <mergeCell ref="B80:AA80"/>
    <mergeCell ref="B81:C81"/>
    <mergeCell ref="E81:F81"/>
    <mergeCell ref="H81:I81"/>
    <mergeCell ref="K81:L81"/>
    <mergeCell ref="Z81:AA81"/>
    <mergeCell ref="N82:O82"/>
    <mergeCell ref="Q82:R82"/>
    <mergeCell ref="T82:U82"/>
    <mergeCell ref="W82:X82"/>
    <mergeCell ref="B83:C83"/>
    <mergeCell ref="E83:F83"/>
    <mergeCell ref="H83:I83"/>
    <mergeCell ref="K83:L83"/>
    <mergeCell ref="N83:O83"/>
    <mergeCell ref="Q83:R83"/>
    <mergeCell ref="T83:U83"/>
    <mergeCell ref="W83:X83"/>
    <mergeCell ref="Z83:AA83"/>
    <mergeCell ref="B84:C84"/>
    <mergeCell ref="E84:F84"/>
    <mergeCell ref="H84:I84"/>
    <mergeCell ref="K84:L84"/>
    <mergeCell ref="N84:O84"/>
    <mergeCell ref="Q84:R84"/>
    <mergeCell ref="T84:U84"/>
    <mergeCell ref="W84:X84"/>
    <mergeCell ref="Z84:AA84"/>
    <mergeCell ref="E85:F85"/>
    <mergeCell ref="H85:I85"/>
    <mergeCell ref="K85:L85"/>
    <mergeCell ref="N85:O85"/>
    <mergeCell ref="Q85:R85"/>
    <mergeCell ref="T85:U85"/>
    <mergeCell ref="W85:X85"/>
    <mergeCell ref="Z85:AA85"/>
    <mergeCell ref="B94:AG94"/>
    <mergeCell ref="B95:C95"/>
    <mergeCell ref="E95:F95"/>
    <mergeCell ref="H95:I95"/>
    <mergeCell ref="W95:X95"/>
    <mergeCell ref="Z95:AA95"/>
    <mergeCell ref="AC95:AD95"/>
    <mergeCell ref="AF95:AG95"/>
    <mergeCell ref="K96:L96"/>
    <mergeCell ref="N96:O96"/>
    <mergeCell ref="Q96:R96"/>
    <mergeCell ref="T96:U96"/>
    <mergeCell ref="W99:X99"/>
    <mergeCell ref="Z99:AA99"/>
    <mergeCell ref="AC99:AD99"/>
    <mergeCell ref="AC97:AD97"/>
    <mergeCell ref="AF97:AG97"/>
    <mergeCell ref="B98:C98"/>
    <mergeCell ref="E98:F98"/>
    <mergeCell ref="K98:L98"/>
    <mergeCell ref="N98:O98"/>
    <mergeCell ref="Q98:R98"/>
    <mergeCell ref="T98:U98"/>
    <mergeCell ref="W98:X98"/>
    <mergeCell ref="Z98:AA98"/>
    <mergeCell ref="AC98:AD98"/>
    <mergeCell ref="AF98:AG98"/>
    <mergeCell ref="B97:C97"/>
    <mergeCell ref="E97:F97"/>
    <mergeCell ref="H97:I97"/>
    <mergeCell ref="K97:L97"/>
    <mergeCell ref="N97:O97"/>
    <mergeCell ref="Q97:R97"/>
    <mergeCell ref="T97:U97"/>
    <mergeCell ref="W97:X97"/>
    <mergeCell ref="Z97:AA97"/>
    <mergeCell ref="W110:X110"/>
    <mergeCell ref="Z110:AA110"/>
    <mergeCell ref="AC110:AD110"/>
    <mergeCell ref="AF99:AG99"/>
    <mergeCell ref="B108:AM108"/>
    <mergeCell ref="B109:C109"/>
    <mergeCell ref="E109:F109"/>
    <mergeCell ref="H109:I109"/>
    <mergeCell ref="K109:L109"/>
    <mergeCell ref="N109:O109"/>
    <mergeCell ref="Q109:R109"/>
    <mergeCell ref="T109:U109"/>
    <mergeCell ref="W109:X109"/>
    <mergeCell ref="Z109:AA109"/>
    <mergeCell ref="AC109:AD109"/>
    <mergeCell ref="AF109:AG109"/>
    <mergeCell ref="AI109:AJ109"/>
    <mergeCell ref="AL109:AM109"/>
    <mergeCell ref="B99:C99"/>
    <mergeCell ref="E99:F99"/>
    <mergeCell ref="K99:L99"/>
    <mergeCell ref="N99:O99"/>
    <mergeCell ref="Q99:R99"/>
    <mergeCell ref="T99:U99"/>
    <mergeCell ref="W112:X112"/>
    <mergeCell ref="Z112:AA112"/>
    <mergeCell ref="AF110:AG110"/>
    <mergeCell ref="AI110:AJ110"/>
    <mergeCell ref="AL110:AM110"/>
    <mergeCell ref="B111:C111"/>
    <mergeCell ref="E111:F111"/>
    <mergeCell ref="H111:I111"/>
    <mergeCell ref="K111:L111"/>
    <mergeCell ref="N111:O111"/>
    <mergeCell ref="Q111:R111"/>
    <mergeCell ref="T111:U111"/>
    <mergeCell ref="W111:X111"/>
    <mergeCell ref="Z111:AA111"/>
    <mergeCell ref="AC111:AD111"/>
    <mergeCell ref="AF111:AG111"/>
    <mergeCell ref="AI111:AJ111"/>
    <mergeCell ref="AL111:AM111"/>
    <mergeCell ref="E110:F110"/>
    <mergeCell ref="H110:I110"/>
    <mergeCell ref="K110:L110"/>
    <mergeCell ref="N110:O110"/>
    <mergeCell ref="Q110:R110"/>
    <mergeCell ref="T110:U110"/>
    <mergeCell ref="AC112:AD112"/>
    <mergeCell ref="AF112:AG112"/>
    <mergeCell ref="AI112:AJ112"/>
    <mergeCell ref="AL112:AM112"/>
    <mergeCell ref="B113:C113"/>
    <mergeCell ref="E113:F113"/>
    <mergeCell ref="H113:I113"/>
    <mergeCell ref="K113:L113"/>
    <mergeCell ref="N113:O113"/>
    <mergeCell ref="Q113:R113"/>
    <mergeCell ref="T113:U113"/>
    <mergeCell ref="W113:X113"/>
    <mergeCell ref="Z113:AA113"/>
    <mergeCell ref="AC113:AD113"/>
    <mergeCell ref="AF113:AG113"/>
    <mergeCell ref="AI113:AJ113"/>
    <mergeCell ref="AL113:AM113"/>
    <mergeCell ref="B112:C112"/>
    <mergeCell ref="E112:F112"/>
    <mergeCell ref="H112:I112"/>
    <mergeCell ref="K112:L112"/>
    <mergeCell ref="N112:O112"/>
    <mergeCell ref="Q112:R112"/>
    <mergeCell ref="T112:U112"/>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CZ</vt:lpstr>
      <vt:lpstr>CZ!Print_Area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Giacomo Solano</dc:creator>
  <cp:lastModifiedBy>Giacomo Solano</cp:lastModifiedBy>
  <cp:lastPrinted>2020-02-29T08:55:14Z</cp:lastPrinted>
  <dcterms:created xsi:type="dcterms:W3CDTF">2020-02-18T09:40:35Z</dcterms:created>
  <dcterms:modified xsi:type="dcterms:W3CDTF">2020-09-15T13:41:44Z</dcterms:modified>
</cp:coreProperties>
</file>